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pn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szenteno\ownCloud - Shirley Nair Zenteno Martinez@docs.aps.gob.bo\DOSSIER - UNE\06 INVERSIONES\6.2 INVERSIONES DEL FRUV\EXCEL\"/>
    </mc:Choice>
  </mc:AlternateContent>
  <xr:revisionPtr revIDLastSave="0" documentId="13_ncr:1_{3CD010D8-E1D8-459D-9CBE-9AF7A93E01D3}" xr6:coauthVersionLast="47" xr6:coauthVersionMax="47" xr10:uidLastSave="{00000000-0000-0000-0000-000000000000}"/>
  <bookViews>
    <workbookView xWindow="-28920" yWindow="-120" windowWidth="29040" windowHeight="15720" tabRatio="609" firstSheet="1" activeTab="1" xr2:uid="{8783D505-F128-4D50-9FF1-888D9C425014}"/>
  </bookViews>
  <sheets>
    <sheet name="CARATULA" sheetId="9" state="hidden" r:id="rId1"/>
    <sheet name="2017" sheetId="2" r:id="rId2"/>
    <sheet name="2018" sheetId="3" r:id="rId3"/>
    <sheet name="2019" sheetId="4" r:id="rId4"/>
    <sheet name="2020" sheetId="5" r:id="rId5"/>
    <sheet name="2021" sheetId="6" r:id="rId6"/>
    <sheet name="2022" sheetId="7" r:id="rId7"/>
    <sheet name="2023" sheetId="8" r:id="rId8"/>
  </sheets>
  <definedNames>
    <definedName name="_xlnm.Print_Area" localSheetId="2">'2018'!$A$1:$M$24</definedName>
    <definedName name="_xlnm.Print_Area" localSheetId="3">'2019'!$A$1:$M$24</definedName>
    <definedName name="_xlnm.Print_Area" localSheetId="0">CARATULA!$B$1:$M$45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" i="3" l="1"/>
  <c r="G24" i="3" l="1"/>
  <c r="H24" i="3"/>
  <c r="F24" i="7" l="1"/>
  <c r="E24" i="7"/>
  <c r="D24" i="7"/>
  <c r="C24" i="7"/>
  <c r="B24" i="7"/>
  <c r="M24" i="6"/>
  <c r="L24" i="6"/>
  <c r="K24" i="6"/>
  <c r="J24" i="6"/>
  <c r="I24" i="6"/>
  <c r="H24" i="6"/>
  <c r="G24" i="6"/>
  <c r="K24" i="3" l="1"/>
  <c r="F24" i="8"/>
  <c r="H24" i="8"/>
  <c r="G24" i="8"/>
  <c r="I24" i="8"/>
  <c r="E24" i="8"/>
  <c r="D24" i="8"/>
  <c r="B24" i="8"/>
  <c r="C24" i="8"/>
  <c r="J24" i="8"/>
  <c r="K24" i="8"/>
  <c r="L24" i="8"/>
  <c r="M24" i="8"/>
  <c r="G24" i="7"/>
  <c r="I24" i="7"/>
  <c r="J24" i="7"/>
  <c r="H24" i="7"/>
  <c r="K24" i="7"/>
  <c r="L24" i="7"/>
  <c r="M24" i="7"/>
  <c r="E24" i="6"/>
  <c r="B24" i="6"/>
  <c r="C24" i="6"/>
  <c r="D24" i="6"/>
  <c r="F24" i="6"/>
  <c r="F24" i="5"/>
  <c r="G24" i="5"/>
  <c r="H24" i="5"/>
  <c r="I24" i="5"/>
  <c r="B24" i="5"/>
  <c r="C24" i="5"/>
  <c r="D24" i="5"/>
  <c r="E24" i="5"/>
  <c r="J24" i="5"/>
  <c r="K24" i="5"/>
  <c r="L24" i="5"/>
  <c r="M24" i="5"/>
  <c r="D24" i="4"/>
  <c r="J24" i="4"/>
  <c r="K24" i="4"/>
  <c r="L24" i="4"/>
  <c r="B24" i="4"/>
  <c r="E24" i="4"/>
  <c r="F24" i="4"/>
  <c r="G24" i="4"/>
  <c r="I24" i="4"/>
  <c r="M24" i="4"/>
  <c r="C24" i="4"/>
  <c r="H24" i="4"/>
  <c r="I24" i="3"/>
  <c r="E24" i="3"/>
  <c r="F24" i="3"/>
  <c r="D24" i="3"/>
  <c r="C24" i="3"/>
  <c r="B24" i="3"/>
  <c r="L24" i="3"/>
  <c r="M24" i="3"/>
  <c r="F24" i="2"/>
  <c r="G24" i="2"/>
  <c r="H24" i="2"/>
  <c r="I24" i="2"/>
  <c r="B24" i="2"/>
  <c r="C24" i="2"/>
  <c r="E24" i="2"/>
  <c r="J24" i="2"/>
  <c r="L24" i="2"/>
  <c r="M24" i="2"/>
  <c r="K24" i="2"/>
  <c r="D24" i="2"/>
</calcChain>
</file>

<file path=xl/sharedStrings.xml><?xml version="1.0" encoding="utf-8"?>
<sst xmlns="http://schemas.openxmlformats.org/spreadsheetml/2006/main" count="305" uniqueCount="38">
  <si>
    <t>SECTOR ELÉCTRICO</t>
  </si>
  <si>
    <t>SECTOR ESTATAL</t>
  </si>
  <si>
    <t>SECTOR FINANCIERO BANCARIO</t>
  </si>
  <si>
    <t>SECTOR FINANCIERO NO BANCARIO</t>
  </si>
  <si>
    <t>SECTOR HIDROCARBUROS</t>
  </si>
  <si>
    <t>SECTOR TEXTIL</t>
  </si>
  <si>
    <t>SECTOR INDUSTRIAL</t>
  </si>
  <si>
    <t>SECTOR TELECOMUNICACIONES</t>
  </si>
  <si>
    <t>SECTOR AGROPECUARIO</t>
  </si>
  <si>
    <t>SECTOR CONSTRUCCIÓN</t>
  </si>
  <si>
    <t>FONDO DE LA RENTA UNIVERSAL DE VEJEZ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</si>
  <si>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</si>
  <si>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</si>
  <si>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</si>
  <si>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</si>
  <si>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</si>
  <si>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</si>
  <si>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</si>
  <si>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</si>
  <si>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</si>
  <si>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</si>
  <si>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</si>
  <si>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</si>
  <si>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GESTIÓN 2017</t>
  </si>
  <si>
    <t>GESTIÓN 2018</t>
  </si>
  <si>
    <t>GESTIÓN 2019</t>
  </si>
  <si>
    <t>GESTIÓN 2020</t>
  </si>
  <si>
    <t>GESTIÓN 2021</t>
  </si>
  <si>
    <t>GESTIÓN 2022</t>
  </si>
  <si>
    <t>GESTIÓN 2023</t>
  </si>
  <si>
    <t>SECTOR ECONÓMICO</t>
  </si>
  <si>
    <t>TOTAL CARTERA EN FIRME</t>
  </si>
  <si>
    <t>TOTAL CARTERA EN REPORTO</t>
  </si>
  <si>
    <t>Fuente: Elaborado en base a información remitida por la Gestora Pública de la Seguridad Social de Largo Plazo.</t>
  </si>
  <si>
    <t>CARTERA POR SECTOR ECONÓMICO</t>
  </si>
  <si>
    <t>-</t>
  </si>
  <si>
    <t>TOTAL</t>
  </si>
  <si>
    <t>(En bolivianos)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</si>
</sst>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&quot; &quot;* #,##0.00&quot; &quot;;&quot;-&quot;* #,##0.00&quot; &quot;;&quot; &quot;* &quot;-&quot;00&quot; &quot;;&quot; &quot;@&quot; &quot;"/>
  </numFmts>
  <fonts count="24">
    <font>
      <sz val="10"/>
      <color theme="1"/>
      <name val="Liberation Sans"/>
      <family val="2"/>
    </font>
    <font>
      <sz val="11"/>
      <color rgb="FF000000"/>
      <name val="Calibri"/>
      <family val="2"/>
    </font>
    <font>
      <sz val="10"/>
      <color theme="1"/>
      <name val="Liberation Sans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</font>
    <font>
      <sz val="8"/>
      <color rgb="FF000000"/>
      <name val="Arial"/>
      <family val="2"/>
    </font>
    <font>
      <b/>
      <i/>
      <sz val="14"/>
      <color rgb="FF000000"/>
      <name val="Arial"/>
      <family val="2"/>
    </font>
    <font>
      <b/>
      <i/>
      <sz val="12"/>
      <color rgb="FF000000"/>
      <name val="Arial1"/>
    </font>
    <font>
      <b/>
      <i/>
      <sz val="9"/>
      <color rgb="FF000000"/>
      <name val="Arial1"/>
    </font>
    <font>
      <b/>
      <sz val="9"/>
      <color rgb="FF000000"/>
      <name val="Arial1"/>
    </font>
    <font>
      <b/>
      <sz val="11"/>
      <color rgb="FFFFFFFF"/>
      <name val="Calibri1"/>
    </font>
    <font>
      <b/>
      <sz val="10"/>
      <color rgb="FF000000"/>
      <name val="Arial1"/>
    </font>
    <font>
      <sz val="10"/>
      <color rgb="FF000000"/>
      <name val="Arial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8"/>
      <color theme="0"/>
      <name val="Arial"/>
      <family val="2"/>
    </font>
    <font>
      <b/>
      <i/>
      <sz val="14"/>
      <color theme="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1"/>
      <color rgb="FFFFFF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558ED5"/>
        <bgColor rgb="FF558ED5"/>
      </patternFill>
    </fill>
    <fill>
      <patternFill patternType="solid">
        <fgColor rgb="FFFFFFFF"/>
        <bgColor rgb="FFFFFFFF"/>
      </patternFill>
    </fill>
    <fill>
      <patternFill patternType="solid">
        <fgColor theme="3" tint="9.9978637043366805E-2"/>
        <bgColor rgb="FF558ED5"/>
      </patternFill>
    </fill>
    <fill>
      <patternFill patternType="solid">
        <fgColor rgb="FF17375E"/>
        <bgColor rgb="FF17375E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164" fontId="1" fillId="0" borderId="0" applyBorder="0" applyProtection="0"/>
    <xf numFmtId="0" fontId="1" fillId="0" borderId="0" applyNumberFormat="0" applyFill="0" applyBorder="0" applyProtection="0"/>
    <xf numFmtId="0" fontId="5" fillId="0" borderId="0" applyNumberFormat="0" applyFill="0" applyBorder="0" applyProtection="0"/>
    <xf numFmtId="0" fontId="2" fillId="0" borderId="0"/>
  </cellStyleXfs>
  <cellXfs count="55">
    <xf numFmtId="0" fontId="0" fillId="0" borderId="0" xfId="0"/>
    <xf numFmtId="0" fontId="1" fillId="0" borderId="0" xfId="2"/>
    <xf numFmtId="0" fontId="1" fillId="0" borderId="1" xfId="2" applyBorder="1" applyProtection="1"/>
    <xf numFmtId="0" fontId="1" fillId="0" borderId="0" xfId="2" applyProtection="1"/>
    <xf numFmtId="164" fontId="1" fillId="0" borderId="0" xfId="1" applyBorder="1" applyProtection="1"/>
    <xf numFmtId="0" fontId="5" fillId="0" borderId="0" xfId="3"/>
    <xf numFmtId="0" fontId="2" fillId="0" borderId="0" xfId="4"/>
    <xf numFmtId="0" fontId="9" fillId="0" borderId="0" xfId="3" applyFont="1" applyFill="1" applyBorder="1" applyAlignment="1">
      <alignment horizontal="center" vertical="center"/>
    </xf>
    <xf numFmtId="0" fontId="5" fillId="0" borderId="0" xfId="3" applyFill="1" applyBorder="1"/>
    <xf numFmtId="0" fontId="5" fillId="0" borderId="0" xfId="3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41" fontId="12" fillId="0" borderId="0" xfId="3" applyNumberFormat="1" applyFont="1" applyFill="1" applyBorder="1" applyAlignment="1">
      <alignment horizontal="center" vertical="center"/>
    </xf>
    <xf numFmtId="41" fontId="1" fillId="0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3" fontId="3" fillId="0" borderId="0" xfId="3" applyNumberFormat="1" applyFont="1" applyFill="1" applyBorder="1" applyAlignment="1">
      <alignment horizontal="center" vertical="center"/>
    </xf>
    <xf numFmtId="3" fontId="5" fillId="0" borderId="0" xfId="3" applyNumberFormat="1" applyFill="1" applyBorder="1"/>
    <xf numFmtId="0" fontId="14" fillId="0" borderId="0" xfId="2" applyFont="1"/>
    <xf numFmtId="0" fontId="15" fillId="0" borderId="0" xfId="3" applyFont="1"/>
    <xf numFmtId="0" fontId="17" fillId="0" borderId="1" xfId="2" applyFont="1" applyFill="1" applyBorder="1" applyAlignment="1" applyProtection="1">
      <alignment horizontal="left"/>
    </xf>
    <xf numFmtId="0" fontId="18" fillId="0" borderId="0" xfId="2" applyFont="1" applyFill="1"/>
    <xf numFmtId="0" fontId="2" fillId="0" borderId="0" xfId="0" applyFont="1"/>
    <xf numFmtId="0" fontId="13" fillId="0" borderId="0" xfId="2" applyFont="1" applyAlignment="1" applyProtection="1">
      <alignment horizontal="center"/>
    </xf>
    <xf numFmtId="0" fontId="1" fillId="0" borderId="0" xfId="2" applyFill="1"/>
    <xf numFmtId="0" fontId="4" fillId="0" borderId="0" xfId="2" applyFont="1" applyProtection="1"/>
    <xf numFmtId="0" fontId="13" fillId="0" borderId="0" xfId="2" applyFont="1" applyProtection="1"/>
    <xf numFmtId="41" fontId="1" fillId="0" borderId="1" xfId="1" applyNumberFormat="1" applyBorder="1" applyProtection="1"/>
    <xf numFmtId="41" fontId="17" fillId="0" borderId="1" xfId="1" applyNumberFormat="1" applyFont="1" applyBorder="1" applyProtection="1"/>
    <xf numFmtId="41" fontId="13" fillId="2" borderId="1" xfId="1" applyNumberFormat="1" applyFont="1" applyFill="1" applyBorder="1" applyProtection="1"/>
    <xf numFmtId="41" fontId="1" fillId="3" borderId="1" xfId="1" applyNumberFormat="1" applyFill="1" applyBorder="1" applyProtection="1"/>
    <xf numFmtId="41" fontId="1" fillId="0" borderId="2" xfId="2" applyNumberFormat="1" applyBorder="1" applyProtection="1"/>
    <xf numFmtId="41" fontId="1" fillId="0" borderId="0" xfId="2" applyNumberFormat="1" applyProtection="1"/>
    <xf numFmtId="41" fontId="1" fillId="0" borderId="3" xfId="1" applyNumberFormat="1" applyBorder="1" applyProtection="1"/>
    <xf numFmtId="0" fontId="5" fillId="0" borderId="0" xfId="2" applyFont="1" applyProtection="1"/>
    <xf numFmtId="0" fontId="23" fillId="5" borderId="8" xfId="2" applyFont="1" applyFill="1" applyBorder="1" applyAlignment="1">
      <alignment horizontal="center" vertical="center"/>
    </xf>
    <xf numFmtId="0" fontId="23" fillId="5" borderId="8" xfId="2" applyFont="1" applyFill="1" applyBorder="1" applyAlignment="1">
      <alignment horizontal="center" vertical="center" wrapText="1"/>
    </xf>
    <xf numFmtId="41" fontId="1" fillId="0" borderId="1" xfId="1" applyNumberFormat="1" applyBorder="1" applyAlignment="1" applyProtection="1">
      <alignment horizontal="center" vertical="center"/>
    </xf>
    <xf numFmtId="41" fontId="1" fillId="0" borderId="1" xfId="1" applyNumberFormat="1" applyBorder="1" applyAlignment="1" applyProtection="1">
      <alignment horizontal="right"/>
    </xf>
    <xf numFmtId="41" fontId="3" fillId="0" borderId="1" xfId="1" applyNumberFormat="1" applyFont="1" applyBorder="1" applyProtection="1"/>
    <xf numFmtId="0" fontId="13" fillId="2" borderId="1" xfId="2" applyFont="1" applyFill="1" applyBorder="1" applyAlignment="1" applyProtection="1">
      <alignment horizontal="center"/>
    </xf>
    <xf numFmtId="0" fontId="2" fillId="0" borderId="0" xfId="4"/>
    <xf numFmtId="0" fontId="1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 vertical="center"/>
    </xf>
    <xf numFmtId="49" fontId="8" fillId="0" borderId="0" xfId="3" applyNumberFormat="1" applyFont="1" applyFill="1" applyBorder="1" applyAlignment="1">
      <alignment horizontal="center" vertical="center"/>
    </xf>
    <xf numFmtId="0" fontId="19" fillId="0" borderId="0" xfId="2" applyFont="1" applyAlignment="1" applyProtection="1">
      <alignment horizontal="center"/>
    </xf>
    <xf numFmtId="0" fontId="20" fillId="0" borderId="0" xfId="2" applyFont="1" applyAlignment="1" applyProtection="1">
      <alignment horizontal="center"/>
    </xf>
    <xf numFmtId="0" fontId="23" fillId="4" borderId="0" xfId="2" applyFont="1" applyFill="1" applyBorder="1" applyAlignment="1" applyProtection="1">
      <alignment horizontal="center" vertical="center"/>
    </xf>
    <xf numFmtId="0" fontId="23" fillId="4" borderId="4" xfId="2" applyFont="1" applyFill="1" applyBorder="1" applyAlignment="1" applyProtection="1">
      <alignment horizontal="center" vertical="center"/>
    </xf>
    <xf numFmtId="0" fontId="23" fillId="5" borderId="5" xfId="2" applyFont="1" applyFill="1" applyBorder="1" applyAlignment="1">
      <alignment horizontal="center" vertical="center"/>
    </xf>
    <xf numFmtId="0" fontId="23" fillId="5" borderId="6" xfId="2" applyFont="1" applyFill="1" applyBorder="1" applyAlignment="1">
      <alignment horizontal="center" vertical="center"/>
    </xf>
    <xf numFmtId="0" fontId="23" fillId="5" borderId="7" xfId="2" applyFont="1" applyFill="1" applyBorder="1" applyAlignment="1">
      <alignment horizontal="center" vertical="center"/>
    </xf>
    <xf numFmtId="0" fontId="21" fillId="0" borderId="0" xfId="2" applyFont="1" applyAlignment="1" applyProtection="1">
      <alignment horizontal="center"/>
    </xf>
    <xf numFmtId="0" fontId="22" fillId="0" borderId="0" xfId="2" applyFont="1" applyBorder="1" applyAlignment="1" applyProtection="1">
      <alignment horizontal="center" vertical="center"/>
    </xf>
  </cellXfs>
  <cellStyles count="5">
    <cellStyle name="Default" xfId="2" xr:uid="{423BB008-52D5-41B0-8053-0A2DB853E9A4}"/>
    <cellStyle name="Default 2" xfId="3" xr:uid="{D3ED9CC7-FBCC-4420-BAA4-2568322C5BF3}"/>
    <cellStyle name="Millares" xfId="1" builtinId="3"/>
    <cellStyle name="Normal" xfId="0" builtinId="0"/>
    <cellStyle name="Normal 2" xfId="4" xr:uid="{E584CE03-7B68-45D4-A99B-B16824949BB3}"/>
  </cellStyles>
  <dxfs count="0"/>
  <tableStyles count="0" defaultTableStyle="TableStyleMedium2" defaultPivotStyle="PivotStyleLight16"/>
  <colors>
    <mruColors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096750" cy="7908637"/>
    <xdr:pic>
      <xdr:nvPicPr>
        <xdr:cNvPr id="2" name="Imagen 1">
          <a:extLst>
            <a:ext uri="{FF2B5EF4-FFF2-40B4-BE49-F238E27FC236}">
              <a16:creationId xmlns:a16="http://schemas.microsoft.com/office/drawing/2014/main" id="{4D7BA9C6-1145-4EFB-A052-1E7492A3D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0" cy="7908637"/>
        </a:xfrm>
        <a:prstGeom prst="rect">
          <a:avLst/>
        </a:prstGeom>
      </xdr:spPr>
    </xdr:pic>
    <xdr:clientData/>
  </xdr:oneCellAnchor>
  <xdr:twoCellAnchor>
    <xdr:from>
      <xdr:col>1</xdr:col>
      <xdr:colOff>1549976</xdr:colOff>
      <xdr:row>14</xdr:row>
      <xdr:rowOff>127000</xdr:rowOff>
    </xdr:from>
    <xdr:to>
      <xdr:col>10</xdr:col>
      <xdr:colOff>704272</xdr:colOff>
      <xdr:row>23</xdr:row>
      <xdr:rowOff>123223</xdr:rowOff>
    </xdr:to>
    <xdr:sp macro="" textlink="">
      <xdr:nvSpPr>
        <xdr:cNvPr id="3" name="Google Shape;186;p26">
          <a:extLst>
            <a:ext uri="{FF2B5EF4-FFF2-40B4-BE49-F238E27FC236}">
              <a16:creationId xmlns:a16="http://schemas.microsoft.com/office/drawing/2014/main" id="{51DF6131-80C1-4A49-AE86-A454A9E1AD4B}"/>
            </a:ext>
          </a:extLst>
        </xdr:cNvPr>
        <xdr:cNvSpPr txBox="1">
          <a:spLocks noGrp="1"/>
        </xdr:cNvSpPr>
      </xdr:nvSpPr>
      <xdr:spPr>
        <a:xfrm>
          <a:off x="1661101" y="3254375"/>
          <a:ext cx="8377671" cy="159959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4500" b="1" i="0" u="none" strike="noStrike" cap="none">
              <a:solidFill>
                <a:schemeClr val="lt1"/>
              </a:solidFill>
              <a:latin typeface="Lexend Exa"/>
              <a:ea typeface="Lexend Exa"/>
              <a:cs typeface="Lexend Exa"/>
              <a:sym typeface="Lexend Exa"/>
            </a:defRPr>
          </a:lvl1pPr>
          <a:lvl2pPr marR="0" lvl="1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2pPr>
          <a:lvl3pPr marR="0" lvl="2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3pPr>
          <a:lvl4pPr marR="0" lvl="3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4pPr>
          <a:lvl5pPr marR="0" lvl="4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5pPr>
          <a:lvl6pPr marR="0" lvl="5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6pPr>
          <a:lvl7pPr marR="0" lvl="6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7pPr>
          <a:lvl8pPr marR="0" lvl="7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8pPr>
          <a:lvl9pPr marR="0" lvl="8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9pPr>
        </a:lstStyle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s-BO" sz="38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CARTERA POR SECTOR ECONÓMICO DEL FONDO DE LA RENTA</a:t>
          </a:r>
          <a:r>
            <a:rPr lang="es-BO" sz="380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UNIVERSAL DE VEJEZ - FRUV</a:t>
          </a:r>
        </a:p>
      </xdr:txBody>
    </xdr:sp>
    <xdr:clientData/>
  </xdr:twoCellAnchor>
  <xdr:twoCellAnchor>
    <xdr:from>
      <xdr:col>1</xdr:col>
      <xdr:colOff>174625</xdr:colOff>
      <xdr:row>1</xdr:row>
      <xdr:rowOff>127000</xdr:rowOff>
    </xdr:from>
    <xdr:to>
      <xdr:col>7</xdr:col>
      <xdr:colOff>170873</xdr:colOff>
      <xdr:row>8</xdr:row>
      <xdr:rowOff>104486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AECEE087-01CD-4D63-9AF1-64FC16BD97AF}"/>
            </a:ext>
          </a:extLst>
        </xdr:cNvPr>
        <xdr:cNvGrpSpPr/>
      </xdr:nvGrpSpPr>
      <xdr:grpSpPr>
        <a:xfrm>
          <a:off x="285750" y="269875"/>
          <a:ext cx="6504998" cy="1485611"/>
          <a:chOff x="1099127" y="165389"/>
          <a:chExt cx="6504998" cy="1485611"/>
        </a:xfrm>
      </xdr:grpSpPr>
      <xdr:sp macro="" textlink="">
        <xdr:nvSpPr>
          <xdr:cNvPr id="5" name="Diagrama de flujo: proceso alternativo 4">
            <a:extLst>
              <a:ext uri="{FF2B5EF4-FFF2-40B4-BE49-F238E27FC236}">
                <a16:creationId xmlns:a16="http://schemas.microsoft.com/office/drawing/2014/main" id="{84EBE398-0810-12FF-51D8-701557509559}"/>
              </a:ext>
            </a:extLst>
          </xdr:cNvPr>
          <xdr:cNvSpPr/>
        </xdr:nvSpPr>
        <xdr:spPr>
          <a:xfrm>
            <a:off x="1099127" y="165389"/>
            <a:ext cx="6504998" cy="1485611"/>
          </a:xfrm>
          <a:prstGeom prst="flowChartAlternateProcess">
            <a:avLst/>
          </a:prstGeom>
          <a:solidFill>
            <a:schemeClr val="bg2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pic>
        <xdr:nvPicPr>
          <xdr:cNvPr id="6" name="Imagen 5">
            <a:extLst>
              <a:ext uri="{FF2B5EF4-FFF2-40B4-BE49-F238E27FC236}">
                <a16:creationId xmlns:a16="http://schemas.microsoft.com/office/drawing/2014/main" id="{67AA7DB2-A88A-C781-4588-9B30AE1E8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16696" y="324146"/>
            <a:ext cx="6276701" cy="117099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214314</xdr:colOff>
      <xdr:row>1</xdr:row>
      <xdr:rowOff>119063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37C66B86-A31C-45F3-AF88-B6892FBB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7" y="309563"/>
          <a:ext cx="1276350" cy="4381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214311</xdr:colOff>
      <xdr:row>1</xdr:row>
      <xdr:rowOff>119062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1278456C-7285-482F-A18A-1A914FFA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4" y="309562"/>
          <a:ext cx="1276350" cy="4381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222250</xdr:colOff>
      <xdr:row>1</xdr:row>
      <xdr:rowOff>127000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2957E96D-BA0C-49C7-B684-EB651320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5563" y="317500"/>
          <a:ext cx="1276350" cy="4381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230188</xdr:colOff>
      <xdr:row>1</xdr:row>
      <xdr:rowOff>119063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713FBAC8-B388-40C4-97E6-684BAE89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1" y="309563"/>
          <a:ext cx="1276350" cy="4381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119062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0291F233-51A9-4368-8D89-3185378E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309562"/>
          <a:ext cx="1276350" cy="4381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214314</xdr:colOff>
      <xdr:row>1</xdr:row>
      <xdr:rowOff>119061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43D0418B-8138-454F-A2FC-DDF3386EC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7" y="309561"/>
          <a:ext cx="1276350" cy="4381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230186</xdr:colOff>
      <xdr:row>1</xdr:row>
      <xdr:rowOff>119062</xdr:rowOff>
    </xdr:from>
    <xdr:ext cx="1276350" cy="438150"/>
    <xdr:pic>
      <xdr:nvPicPr>
        <xdr:cNvPr id="4" name="APS logo" descr="APS logo">
          <a:extLst>
            <a:ext uri="{FF2B5EF4-FFF2-40B4-BE49-F238E27FC236}">
              <a16:creationId xmlns:a16="http://schemas.microsoft.com/office/drawing/2014/main" id="{65C7D2E7-0614-40BB-9502-C59285A9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499" y="309562"/>
          <a:ext cx="1276350" cy="4381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F703-E047-4B60-9166-B6923DAA1930}">
  <sheetPr>
    <pageSetUpPr fitToPage="1"/>
  </sheetPr>
  <dimension ref="A1:N30"/>
  <sheetViews>
    <sheetView showGridLines="0" view="pageBreakPreview" zoomScale="60" zoomScaleNormal="55" workbookViewId="0">
      <selection activeCell="Q23" sqref="Q23"/>
    </sheetView>
  </sheetViews>
  <sheetFormatPr baseColWidth="10" defaultColWidth="7.85546875" defaultRowHeight="11.25"/>
  <cols>
    <col min="1" max="1" width="1.7109375" style="5" customWidth="1"/>
    <col min="2" max="2" width="29.7109375" style="5" customWidth="1"/>
    <col min="3" max="12" width="13.5703125" style="5" customWidth="1"/>
    <col min="13" max="13" width="13.85546875" style="5" customWidth="1"/>
    <col min="14" max="14" width="7.85546875" style="5" customWidth="1"/>
    <col min="15" max="16384" width="7.85546875" style="5"/>
  </cols>
  <sheetData>
    <row r="1" spans="1:14">
      <c r="F1" s="41"/>
    </row>
    <row r="2" spans="1:14">
      <c r="F2" s="41"/>
    </row>
    <row r="3" spans="1:14">
      <c r="F3" s="41"/>
    </row>
    <row r="6" spans="1:14" ht="18.75">
      <c r="A6" s="19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7" spans="1:14" ht="39.75" customHeight="1"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</row>
    <row r="8" spans="1:14" ht="15"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</row>
    <row r="9" spans="1:14" ht="12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4" s="8" customFormat="1" ht="1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14" s="8" customFormat="1" ht="1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4" s="6" customFormat="1" ht="24" customHeight="1">
      <c r="A12" s="8"/>
      <c r="B12" s="12"/>
      <c r="C12" s="13"/>
      <c r="D12" s="13"/>
      <c r="E12" s="13"/>
      <c r="F12" s="14"/>
      <c r="G12" s="14"/>
      <c r="H12" s="14"/>
      <c r="I12" s="14"/>
      <c r="J12" s="14"/>
      <c r="K12" s="14"/>
      <c r="L12" s="14"/>
      <c r="M12" s="14"/>
      <c r="N12" s="8"/>
    </row>
    <row r="13" spans="1:14" s="6" customFormat="1" ht="24" customHeight="1">
      <c r="A13" s="8"/>
      <c r="B13" s="12"/>
      <c r="C13" s="13"/>
      <c r="D13" s="13"/>
      <c r="E13" s="13"/>
      <c r="F13" s="14"/>
      <c r="G13" s="14"/>
      <c r="H13" s="14"/>
      <c r="I13" s="14"/>
      <c r="J13" s="14"/>
      <c r="K13" s="14"/>
      <c r="L13" s="14"/>
      <c r="M13" s="14"/>
      <c r="N13" s="8"/>
    </row>
    <row r="14" spans="1:14" s="6" customFormat="1" ht="28.5" customHeight="1">
      <c r="A14" s="8"/>
      <c r="B14" s="12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8"/>
    </row>
    <row r="15" spans="1:14" s="6" customFormat="1" ht="24" customHeight="1">
      <c r="A15" s="8"/>
      <c r="B15" s="1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8"/>
    </row>
    <row r="16" spans="1:14" s="6" customFormat="1" ht="15">
      <c r="A16" s="8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8"/>
    </row>
    <row r="17" spans="1:14" s="6" customFormat="1" ht="12.7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17"/>
      <c r="M17" s="17"/>
      <c r="N17" s="8"/>
    </row>
    <row r="18" spans="1:14" s="6" customFormat="1" ht="12.7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</row>
    <row r="19" spans="1:14" s="6" customFormat="1" ht="12.7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5"/>
    </row>
    <row r="20" spans="1:14" s="6" customFormat="1" ht="12.7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s="6" customFormat="1" ht="12.7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s="6" customFormat="1" ht="12.7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s="6" customFormat="1" ht="12.7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9" spans="1:14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</row>
    <row r="30" spans="1:14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</row>
  </sheetData>
  <mergeCells count="5">
    <mergeCell ref="F1:F3"/>
    <mergeCell ref="B6:M6"/>
    <mergeCell ref="B7:M7"/>
    <mergeCell ref="B8:M8"/>
    <mergeCell ref="B9:M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186" scale="8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AC6D-DA72-4E38-86CD-85D6FB2C5EAF}">
  <sheetPr>
    <pageSetUpPr fitToPage="1"/>
  </sheetPr>
  <dimension ref="A6:XAN27"/>
  <sheetViews>
    <sheetView showGridLines="0" tabSelected="1" zoomScale="120" zoomScaleNormal="120" zoomScaleSheetLayoutView="85" workbookViewId="0">
      <selection activeCell="A8" sqref="A8:M8"/>
    </sheetView>
  </sheetViews>
  <sheetFormatPr baseColWidth="10" defaultRowHeight="15"/>
  <cols>
    <col min="1" max="1" width="33.7109375" style="3" customWidth="1"/>
    <col min="2" max="13" width="14.7109375" style="3" customWidth="1"/>
    <col min="14" max="16264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23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7">
        <v>6765291.8673469396</v>
      </c>
      <c r="C12" s="27">
        <v>6779064.2172011696</v>
      </c>
      <c r="D12" s="27">
        <v>6424187.5043731797</v>
      </c>
      <c r="E12" s="27">
        <v>6361130.4489795901</v>
      </c>
      <c r="F12" s="27">
        <v>6375546.7827988304</v>
      </c>
      <c r="G12" s="27">
        <v>6389125.7274052501</v>
      </c>
      <c r="H12" s="27">
        <v>6403230.3979591802</v>
      </c>
      <c r="I12" s="27">
        <v>6412407.0830903798</v>
      </c>
      <c r="J12" s="27">
        <v>6192707.3979591802</v>
      </c>
      <c r="K12" s="27">
        <v>6129542.9271136997</v>
      </c>
      <c r="L12" s="27">
        <v>6142528.6574344002</v>
      </c>
      <c r="M12" s="27">
        <v>6122674.9795918399</v>
      </c>
    </row>
    <row r="13" spans="1:13">
      <c r="A13" s="2" t="s">
        <v>1</v>
      </c>
      <c r="B13" s="37">
        <v>28108950.642857101</v>
      </c>
      <c r="C13" s="27">
        <v>28074600.428571399</v>
      </c>
      <c r="D13" s="27">
        <v>17222395.074344002</v>
      </c>
      <c r="E13" s="27">
        <v>17225426.727405202</v>
      </c>
      <c r="F13" s="27">
        <v>17236812.552478101</v>
      </c>
      <c r="G13" s="27">
        <v>13122607.572886299</v>
      </c>
      <c r="H13" s="27">
        <v>13136024.425656</v>
      </c>
      <c r="I13" s="27">
        <v>12478939.209912499</v>
      </c>
      <c r="J13" s="27">
        <v>11145009.2346939</v>
      </c>
      <c r="K13" s="27">
        <v>10661670.9300292</v>
      </c>
      <c r="L13" s="27">
        <v>10675369.1326531</v>
      </c>
      <c r="M13" s="27">
        <v>10689055.753644301</v>
      </c>
    </row>
    <row r="14" spans="1:13">
      <c r="A14" s="2" t="s">
        <v>2</v>
      </c>
      <c r="B14" s="37">
        <v>880908064.69387603</v>
      </c>
      <c r="C14" s="27">
        <v>927793757.96355605</v>
      </c>
      <c r="D14" s="27">
        <v>919560534.12390804</v>
      </c>
      <c r="E14" s="27">
        <v>930581573.96938705</v>
      </c>
      <c r="F14" s="27">
        <v>922451457.08454704</v>
      </c>
      <c r="G14" s="27">
        <v>931184211.63994205</v>
      </c>
      <c r="H14" s="27">
        <v>925073769.28425705</v>
      </c>
      <c r="I14" s="27">
        <v>908035005.27550995</v>
      </c>
      <c r="J14" s="27">
        <v>896336986.77405298</v>
      </c>
      <c r="K14" s="27">
        <v>890974731.638484</v>
      </c>
      <c r="L14" s="27">
        <v>849674314.32361495</v>
      </c>
      <c r="M14" s="27">
        <v>789121780.77842605</v>
      </c>
    </row>
    <row r="15" spans="1:13">
      <c r="A15" s="2" t="s">
        <v>3</v>
      </c>
      <c r="B15" s="37">
        <v>9291494.7521865908</v>
      </c>
      <c r="C15" s="27">
        <v>9034402.1720116604</v>
      </c>
      <c r="D15" s="27">
        <v>8565214.9344023298</v>
      </c>
      <c r="E15" s="27">
        <v>9707602.24052478</v>
      </c>
      <c r="F15" s="27">
        <v>9533005.4839650206</v>
      </c>
      <c r="G15" s="27">
        <v>9377629.1982507296</v>
      </c>
      <c r="H15" s="27">
        <v>9197767.6326530594</v>
      </c>
      <c r="I15" s="27">
        <v>8642163.9008746408</v>
      </c>
      <c r="J15" s="27">
        <v>8878561.9198250696</v>
      </c>
      <c r="K15" s="27">
        <v>8641491.7842565607</v>
      </c>
      <c r="L15" s="27">
        <v>7971280.4067055397</v>
      </c>
      <c r="M15" s="27">
        <v>7837467.1034985399</v>
      </c>
    </row>
    <row r="16" spans="1:13">
      <c r="A16" s="2" t="s">
        <v>4</v>
      </c>
      <c r="B16" s="37">
        <v>4930329</v>
      </c>
      <c r="C16" s="27">
        <v>5044524.72011662</v>
      </c>
      <c r="D16" s="27">
        <v>5419541.4620991303</v>
      </c>
      <c r="E16" s="27">
        <v>5425068.0451894999</v>
      </c>
      <c r="F16" s="27">
        <v>5408910.5947521897</v>
      </c>
      <c r="G16" s="27">
        <v>5413965.1413994199</v>
      </c>
      <c r="H16" s="27">
        <v>5419208.8411078705</v>
      </c>
      <c r="I16" s="27">
        <v>5424340.9635568503</v>
      </c>
      <c r="J16" s="27">
        <v>5360311.3454810502</v>
      </c>
      <c r="K16" s="27">
        <v>5365227.2536443202</v>
      </c>
      <c r="L16" s="27">
        <v>5349169.6647230303</v>
      </c>
      <c r="M16" s="27">
        <v>5354315.5116618099</v>
      </c>
    </row>
    <row r="17" spans="1:16264">
      <c r="A17" s="2" t="s">
        <v>5</v>
      </c>
      <c r="B17" s="37">
        <v>0</v>
      </c>
      <c r="C17" s="37">
        <v>0</v>
      </c>
      <c r="D17" s="27">
        <v>733416.90962099098</v>
      </c>
      <c r="E17" s="27">
        <v>737007.28862973803</v>
      </c>
      <c r="F17" s="27">
        <v>740755.10204081598</v>
      </c>
      <c r="G17" s="27">
        <v>744418.36734693905</v>
      </c>
      <c r="H17" s="27">
        <v>748241.98250728904</v>
      </c>
      <c r="I17" s="27">
        <v>733470.11661807599</v>
      </c>
      <c r="J17" s="27">
        <v>736982.50728863</v>
      </c>
      <c r="K17" s="27">
        <v>740647.95918367396</v>
      </c>
      <c r="L17" s="27">
        <v>744229.59183673502</v>
      </c>
      <c r="M17" s="27">
        <v>747967.20116618101</v>
      </c>
    </row>
    <row r="18" spans="1:16264">
      <c r="A18" s="2" t="s">
        <v>6</v>
      </c>
      <c r="B18" s="37">
        <v>14781975.192419801</v>
      </c>
      <c r="C18" s="27">
        <v>14725106.868804701</v>
      </c>
      <c r="D18" s="27">
        <v>12315724.994169099</v>
      </c>
      <c r="E18" s="27">
        <v>12296654.775510199</v>
      </c>
      <c r="F18" s="27">
        <v>12201501.463556901</v>
      </c>
      <c r="G18" s="27">
        <v>12743160.478134099</v>
      </c>
      <c r="H18" s="27">
        <v>12769585.2565598</v>
      </c>
      <c r="I18" s="27">
        <v>12657831.8892128</v>
      </c>
      <c r="J18" s="27">
        <v>11085210.647230299</v>
      </c>
      <c r="K18" s="27">
        <v>11067213.658892101</v>
      </c>
      <c r="L18" s="27">
        <v>9441299.11078717</v>
      </c>
      <c r="M18" s="27">
        <v>9244677.9912536405</v>
      </c>
    </row>
    <row r="19" spans="1:16264">
      <c r="A19" s="2" t="s">
        <v>7</v>
      </c>
      <c r="B19" s="37">
        <v>14392855.1603499</v>
      </c>
      <c r="C19" s="27">
        <v>14203359.1690962</v>
      </c>
      <c r="D19" s="27">
        <v>14245961.559766799</v>
      </c>
      <c r="E19" s="27">
        <v>13658036.4868805</v>
      </c>
      <c r="F19" s="27">
        <v>13699468.717201199</v>
      </c>
      <c r="G19" s="27">
        <v>13739825.379008699</v>
      </c>
      <c r="H19" s="27">
        <v>13781771.909621</v>
      </c>
      <c r="I19" s="27">
        <v>13577459.7521866</v>
      </c>
      <c r="J19" s="27">
        <v>13617489.912536399</v>
      </c>
      <c r="K19" s="27">
        <v>13229042.9883382</v>
      </c>
      <c r="L19" s="27">
        <v>13275499.5918367</v>
      </c>
      <c r="M19" s="27">
        <v>13323869.941691</v>
      </c>
    </row>
    <row r="20" spans="1:16264">
      <c r="A20" s="2" t="s">
        <v>8</v>
      </c>
      <c r="B20" s="37">
        <v>835743.29446064099</v>
      </c>
      <c r="C20" s="27">
        <v>838821.54518950405</v>
      </c>
      <c r="D20" s="27">
        <v>844973.25072886294</v>
      </c>
      <c r="E20" s="27">
        <v>848292.62390670599</v>
      </c>
      <c r="F20" s="27">
        <v>832782.09912536398</v>
      </c>
      <c r="G20" s="27">
        <v>829875.33527696796</v>
      </c>
      <c r="H20" s="27">
        <v>833206.12244897999</v>
      </c>
      <c r="I20" s="27">
        <v>838914.67930029205</v>
      </c>
      <c r="J20" s="27">
        <v>842146.45772594796</v>
      </c>
      <c r="K20" s="27">
        <v>849455.80174927099</v>
      </c>
      <c r="L20" s="27">
        <v>833704.41690962098</v>
      </c>
      <c r="M20" s="27">
        <v>836746.997084548</v>
      </c>
    </row>
    <row r="21" spans="1:16264">
      <c r="A21" s="2" t="s">
        <v>9</v>
      </c>
      <c r="B21" s="37">
        <v>16266995.7026239</v>
      </c>
      <c r="C21" s="27">
        <v>18345305.507288601</v>
      </c>
      <c r="D21" s="27">
        <v>18155294.2565598</v>
      </c>
      <c r="E21" s="27">
        <v>18222768.1982507</v>
      </c>
      <c r="F21" s="27">
        <v>18229563.084548101</v>
      </c>
      <c r="G21" s="27">
        <v>18256602.451894999</v>
      </c>
      <c r="H21" s="27">
        <v>18318167.970845498</v>
      </c>
      <c r="I21" s="27">
        <v>18177055.600583099</v>
      </c>
      <c r="J21" s="27">
        <v>17909689.909621</v>
      </c>
      <c r="K21" s="27">
        <v>17968318.0495627</v>
      </c>
      <c r="L21" s="27">
        <v>11389142.8104956</v>
      </c>
      <c r="M21" s="27">
        <v>11398551.1778426</v>
      </c>
    </row>
    <row r="22" spans="1:16264" s="22" customFormat="1">
      <c r="A22" s="20" t="s">
        <v>31</v>
      </c>
      <c r="B22" s="28">
        <v>976281700.30612075</v>
      </c>
      <c r="C22" s="28">
        <v>1024838942.5918359</v>
      </c>
      <c r="D22" s="28">
        <v>1003487244.0699723</v>
      </c>
      <c r="E22" s="28">
        <v>1015063560.804664</v>
      </c>
      <c r="F22" s="28">
        <v>1006709802.9650136</v>
      </c>
      <c r="G22" s="28">
        <v>1011801421.2915454</v>
      </c>
      <c r="H22" s="28">
        <v>1005680973.8236158</v>
      </c>
      <c r="I22" s="28">
        <v>986977588.47084522</v>
      </c>
      <c r="J22" s="28">
        <v>972105096.10641444</v>
      </c>
      <c r="K22" s="28">
        <v>965627342.99125385</v>
      </c>
      <c r="L22" s="28">
        <v>915496537.70699668</v>
      </c>
      <c r="M22" s="28">
        <v>854677107.43586051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</row>
    <row r="23" spans="1:16264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1097409.4504373199</v>
      </c>
      <c r="F23" s="28">
        <v>3342242.35131195</v>
      </c>
      <c r="G23" s="28">
        <v>0</v>
      </c>
      <c r="H23" s="28">
        <v>0</v>
      </c>
      <c r="I23" s="28">
        <v>5273983.2769679297</v>
      </c>
      <c r="J23" s="28">
        <v>9062235.6982507277</v>
      </c>
      <c r="K23" s="28">
        <v>5127896.8790087458</v>
      </c>
      <c r="L23" s="28">
        <v>15522035.469387703</v>
      </c>
      <c r="M23" s="28">
        <v>12845526.005830901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</row>
    <row r="24" spans="1:16264">
      <c r="A24" s="40" t="s">
        <v>36</v>
      </c>
      <c r="B24" s="29">
        <f t="shared" ref="B24:M24" si="0">+B22+B23</f>
        <v>976281700.30612075</v>
      </c>
      <c r="C24" s="29">
        <f t="shared" si="0"/>
        <v>1024838942.5918359</v>
      </c>
      <c r="D24" s="29">
        <f t="shared" si="0"/>
        <v>1003487244.0699723</v>
      </c>
      <c r="E24" s="29">
        <f t="shared" si="0"/>
        <v>1016160970.2551013</v>
      </c>
      <c r="F24" s="29">
        <f t="shared" si="0"/>
        <v>1010052045.3163255</v>
      </c>
      <c r="G24" s="29">
        <f t="shared" si="0"/>
        <v>1011801421.2915454</v>
      </c>
      <c r="H24" s="29">
        <f t="shared" si="0"/>
        <v>1005680973.8236158</v>
      </c>
      <c r="I24" s="29">
        <f t="shared" si="0"/>
        <v>992251571.74781311</v>
      </c>
      <c r="J24" s="29">
        <f t="shared" si="0"/>
        <v>981167331.80466521</v>
      </c>
      <c r="K24" s="29">
        <f t="shared" si="0"/>
        <v>970755239.87026262</v>
      </c>
      <c r="L24" s="29">
        <f t="shared" si="0"/>
        <v>931018573.17638433</v>
      </c>
      <c r="M24" s="29">
        <f t="shared" si="0"/>
        <v>867522633.4416914</v>
      </c>
    </row>
    <row r="25" spans="1:16264" ht="11.25" customHeight="1">
      <c r="A25" s="34" t="s">
        <v>33</v>
      </c>
    </row>
    <row r="27" spans="1:16264">
      <c r="M27" s="4"/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D7920-0AB1-4C8C-9A98-3BEAD1A0161A}">
  <sheetPr>
    <pageSetUpPr fitToPage="1"/>
  </sheetPr>
  <dimension ref="A6:WZW35"/>
  <sheetViews>
    <sheetView showGridLines="0" zoomScale="120" zoomScaleNormal="120" zoomScaleSheetLayoutView="85" workbookViewId="0">
      <selection activeCell="A8" sqref="A8:M8"/>
    </sheetView>
  </sheetViews>
  <sheetFormatPr baseColWidth="10" defaultRowHeight="15"/>
  <cols>
    <col min="1" max="1" width="33.7109375" style="3" customWidth="1"/>
    <col min="2" max="13" width="14.7109375" style="3" customWidth="1"/>
    <col min="14" max="16247" width="11.28515625" style="1" customWidth="1"/>
  </cols>
  <sheetData>
    <row r="6" spans="1:15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25"/>
      <c r="O6" s="25"/>
    </row>
    <row r="7" spans="1:15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26"/>
      <c r="O7" s="26"/>
    </row>
    <row r="8" spans="1:15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23"/>
      <c r="O8" s="23"/>
    </row>
    <row r="9" spans="1:15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23"/>
      <c r="O9" s="23"/>
    </row>
    <row r="10" spans="1:15">
      <c r="A10" s="48" t="s">
        <v>30</v>
      </c>
      <c r="B10" s="50" t="s">
        <v>24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  <c r="N10" s="24"/>
      <c r="O10" s="24"/>
    </row>
    <row r="11" spans="1:15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  <c r="N11" s="24"/>
      <c r="O11" s="24"/>
    </row>
    <row r="12" spans="1:15">
      <c r="A12" s="2" t="s">
        <v>0</v>
      </c>
      <c r="B12" s="27">
        <v>6140623.7478134101</v>
      </c>
      <c r="C12" s="27">
        <v>6029013.3265306102</v>
      </c>
      <c r="D12" s="27">
        <v>5908093.2580174897</v>
      </c>
      <c r="E12" s="27">
        <v>5922733.3148688003</v>
      </c>
      <c r="F12" s="27">
        <v>5940612.2521865899</v>
      </c>
      <c r="G12" s="27">
        <v>5955721.4139941689</v>
      </c>
      <c r="H12" s="27">
        <v>5971414.6486880463</v>
      </c>
      <c r="I12" s="27">
        <v>10822050.7565598</v>
      </c>
      <c r="J12" s="27">
        <v>5584418.8644314874</v>
      </c>
      <c r="K12" s="27">
        <v>5598614.0553935897</v>
      </c>
      <c r="L12" s="27">
        <v>5612416.77842566</v>
      </c>
      <c r="M12" s="27">
        <v>5626755.4620991303</v>
      </c>
    </row>
    <row r="13" spans="1:15">
      <c r="A13" s="2" t="s">
        <v>1</v>
      </c>
      <c r="B13" s="27">
        <v>8097285.6093294499</v>
      </c>
      <c r="C13" s="27">
        <v>6488727.0014577303</v>
      </c>
      <c r="D13" s="27">
        <v>6562726.2609329401</v>
      </c>
      <c r="E13" s="27">
        <v>6654376.4679300301</v>
      </c>
      <c r="F13" s="27">
        <v>6660204.09183673</v>
      </c>
      <c r="G13" s="27">
        <v>6678800.2040816322</v>
      </c>
      <c r="H13" s="27">
        <v>6683807.2784256516</v>
      </c>
      <c r="I13" s="27">
        <v>6688695.0976676401</v>
      </c>
      <c r="J13" s="27">
        <v>6693858.488338192</v>
      </c>
      <c r="K13" s="27">
        <v>6711753.1311953301</v>
      </c>
      <c r="L13" s="27">
        <v>6716277.6895043701</v>
      </c>
      <c r="M13" s="27">
        <v>6721354.8440233199</v>
      </c>
    </row>
    <row r="14" spans="1:15">
      <c r="A14" s="2" t="s">
        <v>2</v>
      </c>
      <c r="B14" s="27">
        <v>801633820.19387805</v>
      </c>
      <c r="C14" s="27">
        <v>804490609.03061295</v>
      </c>
      <c r="D14" s="27">
        <v>795968299.29737699</v>
      </c>
      <c r="E14" s="27">
        <v>815581666.65743399</v>
      </c>
      <c r="F14" s="27">
        <v>814590235.47084606</v>
      </c>
      <c r="G14" s="27">
        <v>858038255.22886419</v>
      </c>
      <c r="H14" s="27">
        <v>842591622.10932875</v>
      </c>
      <c r="I14" s="27">
        <v>781120792.68804705</v>
      </c>
      <c r="J14" s="27">
        <v>769588053.04227412</v>
      </c>
      <c r="K14" s="27">
        <v>758301517.06851399</v>
      </c>
      <c r="L14" s="27">
        <v>723314562.186589</v>
      </c>
      <c r="M14" s="27">
        <v>694794790.70116603</v>
      </c>
    </row>
    <row r="15" spans="1:15">
      <c r="A15" s="2" t="s">
        <v>3</v>
      </c>
      <c r="B15" s="27">
        <v>9086714.9941690993</v>
      </c>
      <c r="C15" s="27">
        <v>9337597.6195335295</v>
      </c>
      <c r="D15" s="27">
        <v>8931410.1370262392</v>
      </c>
      <c r="E15" s="27">
        <v>8615224.3731778394</v>
      </c>
      <c r="F15" s="27">
        <v>8275631.20116618</v>
      </c>
      <c r="G15" s="27">
        <v>8010733.7653061226</v>
      </c>
      <c r="H15" s="27">
        <v>7748693.0612244913</v>
      </c>
      <c r="I15" s="27">
        <v>11970608.943148701</v>
      </c>
      <c r="J15" s="27">
        <v>12085953.638483968</v>
      </c>
      <c r="K15" s="27">
        <v>11879616.9795918</v>
      </c>
      <c r="L15" s="27">
        <v>11638047.667638499</v>
      </c>
      <c r="M15" s="27">
        <v>11514214.911078701</v>
      </c>
    </row>
    <row r="16" spans="1:15">
      <c r="A16" s="2" t="s">
        <v>4</v>
      </c>
      <c r="B16" s="27">
        <v>5359479.0393586</v>
      </c>
      <c r="C16" s="27">
        <v>5358750.9985422697</v>
      </c>
      <c r="D16" s="27">
        <v>5294851.0306122396</v>
      </c>
      <c r="E16" s="27">
        <v>5299794.0247813398</v>
      </c>
      <c r="F16" s="27">
        <v>5284252.8965014601</v>
      </c>
      <c r="G16" s="27">
        <v>5294360.0087463548</v>
      </c>
      <c r="H16" s="27">
        <v>5299408.0816326533</v>
      </c>
      <c r="I16" s="27">
        <v>5300286.4883381901</v>
      </c>
      <c r="J16" s="27">
        <v>5952898.7405247819</v>
      </c>
      <c r="K16" s="27">
        <v>5963548.5291545196</v>
      </c>
      <c r="L16" s="27">
        <v>5953630.1938775498</v>
      </c>
      <c r="M16" s="27">
        <v>5964364.3221574305</v>
      </c>
    </row>
    <row r="17" spans="1:16247">
      <c r="A17" s="2" t="s">
        <v>5</v>
      </c>
      <c r="B17" s="27">
        <v>751742.71137026197</v>
      </c>
      <c r="C17" s="27">
        <v>733257.28862973803</v>
      </c>
      <c r="D17" s="27">
        <v>736887.02623906697</v>
      </c>
      <c r="E17" s="27">
        <v>740433.67346938804</v>
      </c>
      <c r="F17" s="27">
        <v>744134.83965014596</v>
      </c>
      <c r="G17" s="27">
        <v>747752.18658892123</v>
      </c>
      <c r="H17" s="27">
        <v>751527.69679300289</v>
      </c>
      <c r="I17" s="27">
        <v>733383.38192419801</v>
      </c>
      <c r="J17" s="27">
        <v>736898.68804664724</v>
      </c>
      <c r="K17" s="27">
        <v>740566.32653061196</v>
      </c>
      <c r="L17" s="27">
        <v>744150.87463556905</v>
      </c>
      <c r="M17" s="27">
        <v>747890.67055393604</v>
      </c>
    </row>
    <row r="18" spans="1:16247">
      <c r="A18" s="2" t="s">
        <v>6</v>
      </c>
      <c r="B18" s="27">
        <v>8700747.7288629692</v>
      </c>
      <c r="C18" s="27">
        <v>10829269.427113701</v>
      </c>
      <c r="D18" s="27">
        <v>10796804.093294499</v>
      </c>
      <c r="E18" s="27">
        <v>10791434.0830904</v>
      </c>
      <c r="F18" s="27">
        <v>10420973.5335277</v>
      </c>
      <c r="G18" s="27">
        <v>9863403.1778425649</v>
      </c>
      <c r="H18" s="27">
        <v>9893134.0349854212</v>
      </c>
      <c r="I18" s="27">
        <v>11581781.9708455</v>
      </c>
      <c r="J18" s="27">
        <v>11622543.867346937</v>
      </c>
      <c r="K18" s="27">
        <v>11376140.0335277</v>
      </c>
      <c r="L18" s="27">
        <v>10548096.737609301</v>
      </c>
      <c r="M18" s="27">
        <v>10509561.7638484</v>
      </c>
    </row>
    <row r="19" spans="1:16247">
      <c r="A19" s="2" t="s">
        <v>7</v>
      </c>
      <c r="B19" s="27">
        <v>13339547.915451899</v>
      </c>
      <c r="C19" s="27">
        <v>15464165.787172001</v>
      </c>
      <c r="D19" s="27">
        <v>15517851.4868805</v>
      </c>
      <c r="E19" s="27">
        <v>14440269.1107872</v>
      </c>
      <c r="F19" s="27">
        <v>14491901.895043699</v>
      </c>
      <c r="G19" s="27">
        <v>14558586.28279883</v>
      </c>
      <c r="H19" s="27">
        <v>14624293.236151604</v>
      </c>
      <c r="I19" s="27">
        <v>14446392.618075799</v>
      </c>
      <c r="J19" s="27">
        <v>15363315.255102038</v>
      </c>
      <c r="K19" s="27">
        <v>15340404.2405248</v>
      </c>
      <c r="L19" s="27">
        <v>15388960.409621</v>
      </c>
      <c r="M19" s="27">
        <v>15439476.2069971</v>
      </c>
    </row>
    <row r="20" spans="1:16247">
      <c r="A20" s="2" t="s">
        <v>8</v>
      </c>
      <c r="B20" s="27">
        <v>839846.13702623895</v>
      </c>
      <c r="C20" s="27">
        <v>842665.55393586005</v>
      </c>
      <c r="D20" s="27">
        <v>845809.94169096195</v>
      </c>
      <c r="E20" s="27">
        <v>848875.97667638503</v>
      </c>
      <c r="F20" s="27">
        <v>845916.88046647201</v>
      </c>
      <c r="G20" s="27">
        <v>842537.49271137023</v>
      </c>
      <c r="H20" s="27">
        <v>845402.2594752186</v>
      </c>
      <c r="I20" s="27">
        <v>1086997.33236152</v>
      </c>
      <c r="J20" s="27">
        <v>1087773.7900874636</v>
      </c>
      <c r="K20" s="27">
        <v>1091499.59183673</v>
      </c>
      <c r="L20" s="27">
        <v>1076134.00874636</v>
      </c>
      <c r="M20" s="27">
        <v>1069831.77842566</v>
      </c>
    </row>
    <row r="21" spans="1:16247">
      <c r="A21" s="2" t="s">
        <v>9</v>
      </c>
      <c r="B21" s="27">
        <v>11449007.3556851</v>
      </c>
      <c r="C21" s="27">
        <v>11494972.9387755</v>
      </c>
      <c r="D21" s="27">
        <v>11183250.5539359</v>
      </c>
      <c r="E21" s="27">
        <v>11231079.9008746</v>
      </c>
      <c r="F21" s="27">
        <v>10990763.262390699</v>
      </c>
      <c r="G21" s="27">
        <v>10996754.034985423</v>
      </c>
      <c r="H21" s="27">
        <v>11045335.705539359</v>
      </c>
      <c r="I21" s="27">
        <v>11604981.1982507</v>
      </c>
      <c r="J21" s="27">
        <v>13562784.590379005</v>
      </c>
      <c r="K21" s="27">
        <v>13354638.9300292</v>
      </c>
      <c r="L21" s="27">
        <v>13289708.4212828</v>
      </c>
      <c r="M21" s="27">
        <v>13279666.3396501</v>
      </c>
    </row>
    <row r="22" spans="1:16247" s="22" customFormat="1">
      <c r="A22" s="20" t="s">
        <v>31</v>
      </c>
      <c r="B22" s="28">
        <v>865398815.43294501</v>
      </c>
      <c r="C22" s="28">
        <v>871069028.97230399</v>
      </c>
      <c r="D22" s="28">
        <v>861745983.08600676</v>
      </c>
      <c r="E22" s="28">
        <v>880125887.58309007</v>
      </c>
      <c r="F22" s="28">
        <v>878244626.32361579</v>
      </c>
      <c r="G22" s="28">
        <v>920986903.79591978</v>
      </c>
      <c r="H22" s="28">
        <v>905454638.11224401</v>
      </c>
      <c r="I22" s="28">
        <v>855355970.47521913</v>
      </c>
      <c r="J22" s="28">
        <v>842278498.9650147</v>
      </c>
      <c r="K22" s="28">
        <v>830358298.88629818</v>
      </c>
      <c r="L22" s="28">
        <v>794281984.9679302</v>
      </c>
      <c r="M22" s="28">
        <v>765667906.99999988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</row>
    <row r="23" spans="1:16247" s="22" customFormat="1">
      <c r="A23" s="20" t="s">
        <v>32</v>
      </c>
      <c r="B23" s="28">
        <v>11960926.534985401</v>
      </c>
      <c r="C23" s="28">
        <v>23375731.912536457</v>
      </c>
      <c r="D23" s="28">
        <v>38562033.045189492</v>
      </c>
      <c r="E23" s="28">
        <v>80287071.22011663</v>
      </c>
      <c r="F23" s="28">
        <v>53802893.629737563</v>
      </c>
      <c r="G23" s="28">
        <v>33301852.530612241</v>
      </c>
      <c r="H23" s="28">
        <v>41745378.966472298</v>
      </c>
      <c r="I23" s="28">
        <v>34299046.543731816</v>
      </c>
      <c r="J23" s="28">
        <v>0</v>
      </c>
      <c r="K23" s="39">
        <v>0</v>
      </c>
      <c r="L23" s="28">
        <v>11352191.2157434</v>
      </c>
      <c r="M23" s="28">
        <v>63902767.274052501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</row>
    <row r="24" spans="1:16247">
      <c r="A24" s="40" t="s">
        <v>36</v>
      </c>
      <c r="B24" s="29">
        <f t="shared" ref="B24:M24" si="0">+B22+B23</f>
        <v>877359741.96793044</v>
      </c>
      <c r="C24" s="29">
        <f t="shared" si="0"/>
        <v>894444760.88484049</v>
      </c>
      <c r="D24" s="29">
        <f t="shared" si="0"/>
        <v>900308016.13119626</v>
      </c>
      <c r="E24" s="29">
        <f t="shared" si="0"/>
        <v>960412958.80320668</v>
      </c>
      <c r="F24" s="29">
        <f t="shared" si="0"/>
        <v>932047519.9533534</v>
      </c>
      <c r="G24" s="29">
        <f t="shared" si="0"/>
        <v>954288756.32653201</v>
      </c>
      <c r="H24" s="29">
        <f t="shared" si="0"/>
        <v>947200017.07871628</v>
      </c>
      <c r="I24" s="29">
        <f t="shared" si="0"/>
        <v>889655017.01895094</v>
      </c>
      <c r="J24" s="29">
        <f t="shared" si="0"/>
        <v>842278498.9650147</v>
      </c>
      <c r="K24" s="29">
        <f t="shared" si="0"/>
        <v>830358298.88629818</v>
      </c>
      <c r="L24" s="29">
        <f t="shared" si="0"/>
        <v>805634176.18367362</v>
      </c>
      <c r="M24" s="29">
        <f t="shared" si="0"/>
        <v>829570674.27405238</v>
      </c>
      <c r="N24" s="18"/>
      <c r="O24" s="18"/>
    </row>
    <row r="25" spans="1:16247" ht="11.25" customHeight="1">
      <c r="A25" s="34" t="s">
        <v>33</v>
      </c>
    </row>
    <row r="26" spans="1:16247">
      <c r="C26" s="4"/>
    </row>
    <row r="28" spans="1:16247">
      <c r="C28" s="4"/>
    </row>
    <row r="29" spans="1:16247">
      <c r="C29" s="4"/>
    </row>
    <row r="30" spans="1:16247">
      <c r="C30" s="4"/>
    </row>
    <row r="31" spans="1:16247">
      <c r="C31" s="4"/>
    </row>
    <row r="32" spans="1:16247">
      <c r="C32" s="4"/>
    </row>
    <row r="33" spans="3:3">
      <c r="C33" s="4"/>
    </row>
    <row r="34" spans="3:3">
      <c r="C34" s="4"/>
    </row>
    <row r="35" spans="3:3">
      <c r="C35" s="4"/>
    </row>
  </sheetData>
  <mergeCells count="6">
    <mergeCell ref="A10:A11"/>
    <mergeCell ref="B10:M10"/>
    <mergeCell ref="A9:M9"/>
    <mergeCell ref="A8:M8"/>
    <mergeCell ref="A6:M6"/>
    <mergeCell ref="A7:M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B341D-038B-4D3C-A9C5-5FE74B9FA735}">
  <sheetPr>
    <pageSetUpPr fitToPage="1"/>
  </sheetPr>
  <dimension ref="A6:WYN25"/>
  <sheetViews>
    <sheetView showGridLines="0" zoomScale="120" zoomScaleNormal="120" zoomScaleSheetLayoutView="85" workbookViewId="0">
      <selection activeCell="A8" sqref="A8:M8"/>
    </sheetView>
  </sheetViews>
  <sheetFormatPr baseColWidth="10" defaultRowHeight="15"/>
  <cols>
    <col min="1" max="1" width="33.7109375" style="3" customWidth="1"/>
    <col min="2" max="13" width="14.7109375" style="3" customWidth="1"/>
    <col min="14" max="16212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5551797.5029154504</v>
      </c>
      <c r="C12" s="27">
        <v>5564578.0962099098</v>
      </c>
      <c r="D12" s="27">
        <v>5352942.5874635596</v>
      </c>
      <c r="E12" s="27">
        <v>5366108.7448979598</v>
      </c>
      <c r="F12" s="27">
        <v>5379785.8746355698</v>
      </c>
      <c r="G12" s="27">
        <v>5393084.9037900902</v>
      </c>
      <c r="H12" s="27">
        <v>5317518.4956268203</v>
      </c>
      <c r="I12" s="27">
        <v>5331073.6982507296</v>
      </c>
      <c r="J12" s="27">
        <v>5122687.8454810502</v>
      </c>
      <c r="K12" s="27">
        <v>5135712.4781341096</v>
      </c>
      <c r="L12" s="27">
        <v>5148383.2711370299</v>
      </c>
      <c r="M12" s="27">
        <v>5161543.0670553902</v>
      </c>
    </row>
    <row r="13" spans="1:13">
      <c r="A13" s="2" t="s">
        <v>1</v>
      </c>
      <c r="B13" s="27">
        <v>1297552.8104956299</v>
      </c>
      <c r="C13" s="27">
        <v>1298335.83673469</v>
      </c>
      <c r="D13" s="27">
        <v>1299358.303207</v>
      </c>
      <c r="E13" s="27">
        <v>1300277.7084548101</v>
      </c>
      <c r="F13" s="27">
        <v>1301335.5976676401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654063022.29154599</v>
      </c>
      <c r="C14" s="27">
        <v>652687625.79154503</v>
      </c>
      <c r="D14" s="27">
        <v>653042127.38484001</v>
      </c>
      <c r="E14" s="27">
        <v>644034749.47521901</v>
      </c>
      <c r="F14" s="27">
        <v>639559142.74635506</v>
      </c>
      <c r="G14" s="27">
        <v>639350325.63848305</v>
      </c>
      <c r="H14" s="27">
        <v>628649250.26093197</v>
      </c>
      <c r="I14" s="27">
        <v>614133840.29446101</v>
      </c>
      <c r="J14" s="27">
        <v>638856203.37755096</v>
      </c>
      <c r="K14" s="27">
        <v>617504771.61953294</v>
      </c>
      <c r="L14" s="27">
        <v>608110581.09766901</v>
      </c>
      <c r="M14" s="27">
        <v>608560251.06705499</v>
      </c>
    </row>
    <row r="15" spans="1:13">
      <c r="A15" s="2" t="s">
        <v>3</v>
      </c>
      <c r="B15" s="27">
        <v>11270724.435860099</v>
      </c>
      <c r="C15" s="27">
        <v>11122876.418367401</v>
      </c>
      <c r="D15" s="27">
        <v>10882224.100583101</v>
      </c>
      <c r="E15" s="27">
        <v>10628739.271136999</v>
      </c>
      <c r="F15" s="27">
        <v>10338086.176384799</v>
      </c>
      <c r="G15" s="27">
        <v>10083962.758017501</v>
      </c>
      <c r="H15" s="27">
        <v>9857623.7653061207</v>
      </c>
      <c r="I15" s="27">
        <v>9566115.0262390692</v>
      </c>
      <c r="J15" s="27">
        <v>9255147.3790087495</v>
      </c>
      <c r="K15" s="27">
        <v>8981552.4708454795</v>
      </c>
      <c r="L15" s="27">
        <v>8559241.0524781309</v>
      </c>
      <c r="M15" s="27">
        <v>8329523.5932944603</v>
      </c>
    </row>
    <row r="16" spans="1:13">
      <c r="A16" s="2" t="s">
        <v>4</v>
      </c>
      <c r="B16" s="27">
        <v>5975177.5422740504</v>
      </c>
      <c r="C16" s="27">
        <v>5940968.1020408198</v>
      </c>
      <c r="D16" s="27">
        <v>5141321.7361516003</v>
      </c>
      <c r="E16" s="27">
        <v>5151155.8104956299</v>
      </c>
      <c r="F16" s="27">
        <v>5141476.5029154504</v>
      </c>
      <c r="G16" s="27">
        <v>5151396.5174927097</v>
      </c>
      <c r="H16" s="27">
        <v>5150789.6341107897</v>
      </c>
      <c r="I16" s="27">
        <v>4569096.5437317798</v>
      </c>
      <c r="J16" s="27">
        <v>4578566.5102040796</v>
      </c>
      <c r="K16" s="27">
        <v>4588422.9154519001</v>
      </c>
      <c r="L16" s="27">
        <v>4578491.7871720102</v>
      </c>
      <c r="M16" s="27">
        <v>4588437.7128279898</v>
      </c>
    </row>
    <row r="17" spans="1:16212">
      <c r="A17" s="2" t="s">
        <v>5</v>
      </c>
      <c r="B17" s="27">
        <v>751669.09620991198</v>
      </c>
      <c r="C17" s="27">
        <v>733150.87463556905</v>
      </c>
      <c r="D17" s="27">
        <v>736782.79883381899</v>
      </c>
      <c r="E17" s="27">
        <v>740332.36151603505</v>
      </c>
      <c r="F17" s="27">
        <v>744035.71428571397</v>
      </c>
      <c r="G17" s="27">
        <v>747655.97667638503</v>
      </c>
      <c r="H17" s="27">
        <v>751432.94460641395</v>
      </c>
      <c r="I17" s="27">
        <v>677024.78134110803</v>
      </c>
      <c r="J17" s="27">
        <v>680272.59475218703</v>
      </c>
      <c r="K17" s="27">
        <v>683661.07871720102</v>
      </c>
      <c r="L17" s="27">
        <v>686972.30320699699</v>
      </c>
      <c r="M17" s="27">
        <v>690428.57142857101</v>
      </c>
    </row>
    <row r="18" spans="1:16212">
      <c r="A18" s="2" t="s">
        <v>6</v>
      </c>
      <c r="B18" s="27">
        <v>10539136.8673469</v>
      </c>
      <c r="C18" s="27">
        <v>10344487.6195335</v>
      </c>
      <c r="D18" s="27">
        <v>10353407.2055394</v>
      </c>
      <c r="E18" s="27">
        <v>10184069.0626822</v>
      </c>
      <c r="F18" s="27">
        <v>9980246.5174927097</v>
      </c>
      <c r="G18" s="27">
        <v>9460105.8615160398</v>
      </c>
      <c r="H18" s="27">
        <v>9466702.4518950395</v>
      </c>
      <c r="I18" s="27">
        <v>8581988.2463556807</v>
      </c>
      <c r="J18" s="27">
        <v>8585514.9139941707</v>
      </c>
      <c r="K18" s="27">
        <v>8240258.8279883396</v>
      </c>
      <c r="L18" s="27">
        <v>8231147.6705539403</v>
      </c>
      <c r="M18" s="27">
        <v>7956050.87026239</v>
      </c>
    </row>
    <row r="19" spans="1:16212">
      <c r="A19" s="2" t="s">
        <v>7</v>
      </c>
      <c r="B19" s="27">
        <v>15287226.5699708</v>
      </c>
      <c r="C19" s="27">
        <v>15280225.262390699</v>
      </c>
      <c r="D19" s="27">
        <v>15329943.708454801</v>
      </c>
      <c r="E19" s="27">
        <v>13849804.2696793</v>
      </c>
      <c r="F19" s="27">
        <v>13896425.271136999</v>
      </c>
      <c r="G19" s="27">
        <v>13941853.3396501</v>
      </c>
      <c r="H19" s="27">
        <v>12407457.348396501</v>
      </c>
      <c r="I19" s="27">
        <v>11718306.351312</v>
      </c>
      <c r="J19" s="27">
        <v>11756536.9300292</v>
      </c>
      <c r="K19" s="27">
        <v>11759363.8586006</v>
      </c>
      <c r="L19" s="27">
        <v>11489543.9344023</v>
      </c>
      <c r="M19" s="27">
        <v>11528720.163265301</v>
      </c>
    </row>
    <row r="20" spans="1:16212">
      <c r="A20" s="2" t="s">
        <v>8</v>
      </c>
      <c r="B20" s="27">
        <v>1073468.9212827999</v>
      </c>
      <c r="C20" s="27">
        <v>1073968.65889213</v>
      </c>
      <c r="D20" s="27">
        <v>1077635.93294461</v>
      </c>
      <c r="E20" s="27">
        <v>1081208.14868805</v>
      </c>
      <c r="F20" s="27">
        <v>1065922.5510204099</v>
      </c>
      <c r="G20" s="27">
        <v>1040307.43440233</v>
      </c>
      <c r="H20" s="27">
        <v>1043845.5539358601</v>
      </c>
      <c r="I20" s="27">
        <v>1044598.9941691</v>
      </c>
      <c r="J20" s="27">
        <v>1048052.90087464</v>
      </c>
      <c r="K20" s="27">
        <v>1051645.3206997099</v>
      </c>
      <c r="L20" s="27">
        <v>1036133.5422740499</v>
      </c>
      <c r="M20" s="27">
        <v>1011143.7463556899</v>
      </c>
    </row>
    <row r="21" spans="1:16212">
      <c r="A21" s="2" t="s">
        <v>9</v>
      </c>
      <c r="B21" s="27">
        <v>13334003.602040799</v>
      </c>
      <c r="C21" s="27">
        <v>13371449.604956301</v>
      </c>
      <c r="D21" s="27">
        <v>12990177.0087464</v>
      </c>
      <c r="E21" s="27">
        <v>12687155.3731778</v>
      </c>
      <c r="F21" s="27">
        <v>12726370.825072899</v>
      </c>
      <c r="G21" s="27">
        <v>12712050.590379</v>
      </c>
      <c r="H21" s="27">
        <v>12714307.9212828</v>
      </c>
      <c r="I21" s="27">
        <v>12740751.212827999</v>
      </c>
      <c r="J21" s="27">
        <v>12281901.2346939</v>
      </c>
      <c r="K21" s="27">
        <v>11984906.3965015</v>
      </c>
      <c r="L21" s="27">
        <v>12019339.823615201</v>
      </c>
      <c r="M21" s="27">
        <v>12003390.998542299</v>
      </c>
    </row>
    <row r="22" spans="1:16212" s="22" customFormat="1">
      <c r="A22" s="20" t="s">
        <v>31</v>
      </c>
      <c r="B22" s="28">
        <v>719143779.63994241</v>
      </c>
      <c r="C22" s="28">
        <v>717417666.26530612</v>
      </c>
      <c r="D22" s="28">
        <v>716205920.76676428</v>
      </c>
      <c r="E22" s="28">
        <v>705023600.22594774</v>
      </c>
      <c r="F22" s="28">
        <v>700132827.77696717</v>
      </c>
      <c r="G22" s="28">
        <v>697880743.0204072</v>
      </c>
      <c r="H22" s="28">
        <v>685358928.37609231</v>
      </c>
      <c r="I22" s="28">
        <v>668362795.14868855</v>
      </c>
      <c r="J22" s="28">
        <v>692164883.68658888</v>
      </c>
      <c r="K22" s="28">
        <v>669930294.96647191</v>
      </c>
      <c r="L22" s="28">
        <v>659859834.48250854</v>
      </c>
      <c r="M22" s="28">
        <v>659829489.7900871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</row>
    <row r="23" spans="1:16212" s="22" customFormat="1">
      <c r="A23" s="20" t="s">
        <v>32</v>
      </c>
      <c r="B23" s="28">
        <v>54459946.275510199</v>
      </c>
      <c r="C23" s="28">
        <v>21382756.174927101</v>
      </c>
      <c r="D23" s="28">
        <v>7570259.4766763803</v>
      </c>
      <c r="E23" s="28">
        <v>47166185.246355698</v>
      </c>
      <c r="F23" s="28">
        <v>29901430.714285702</v>
      </c>
      <c r="G23" s="28">
        <v>5213496.1516035004</v>
      </c>
      <c r="H23" s="28">
        <v>8614459.2186588906</v>
      </c>
      <c r="I23" s="28">
        <v>12282269.6370262</v>
      </c>
      <c r="J23" s="28">
        <v>18509810.223032098</v>
      </c>
      <c r="K23" s="28">
        <v>30126788.511661801</v>
      </c>
      <c r="L23" s="28">
        <v>21102738.413994201</v>
      </c>
      <c r="M23" s="28">
        <v>7745889.6865889197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</row>
    <row r="24" spans="1:16212">
      <c r="A24" s="40" t="s">
        <v>36</v>
      </c>
      <c r="B24" s="29">
        <f t="shared" ref="B24:M24" si="0">+B22+B23</f>
        <v>773603725.9154526</v>
      </c>
      <c r="C24" s="29">
        <f t="shared" si="0"/>
        <v>738800422.44023323</v>
      </c>
      <c r="D24" s="29">
        <f t="shared" si="0"/>
        <v>723776180.24344063</v>
      </c>
      <c r="E24" s="29">
        <f t="shared" si="0"/>
        <v>752189785.47230339</v>
      </c>
      <c r="F24" s="29">
        <f t="shared" si="0"/>
        <v>730034258.4912529</v>
      </c>
      <c r="G24" s="29">
        <f t="shared" si="0"/>
        <v>703094239.17201066</v>
      </c>
      <c r="H24" s="29">
        <f t="shared" si="0"/>
        <v>693973387.59475124</v>
      </c>
      <c r="I24" s="29">
        <f t="shared" si="0"/>
        <v>680645064.78571475</v>
      </c>
      <c r="J24" s="29">
        <f t="shared" si="0"/>
        <v>710674693.909621</v>
      </c>
      <c r="K24" s="29">
        <f t="shared" si="0"/>
        <v>700057083.47813368</v>
      </c>
      <c r="L24" s="29">
        <f t="shared" si="0"/>
        <v>680962572.89650273</v>
      </c>
      <c r="M24" s="29">
        <f t="shared" si="0"/>
        <v>667575379.47667599</v>
      </c>
    </row>
    <row r="25" spans="1:16212" ht="11.25" customHeight="1">
      <c r="A25" s="34" t="s">
        <v>33</v>
      </c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76A4-ABAD-4E64-AE52-14E1AC7CC0FC}">
  <sheetPr>
    <pageSetUpPr fitToPage="1"/>
  </sheetPr>
  <dimension ref="A6:WZZ25"/>
  <sheetViews>
    <sheetView showGridLines="0" zoomScale="120" zoomScaleNormal="120" zoomScaleSheetLayoutView="85" workbookViewId="0">
      <selection activeCell="A8" sqref="A8:M8"/>
    </sheetView>
  </sheetViews>
  <sheetFormatPr baseColWidth="10" defaultRowHeight="15"/>
  <cols>
    <col min="1" max="1" width="33.7109375" style="3" customWidth="1"/>
    <col min="2" max="13" width="14.7109375" style="3" customWidth="1"/>
    <col min="14" max="16250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26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5085344.4577259496</v>
      </c>
      <c r="C12" s="27">
        <v>5097472.0116618099</v>
      </c>
      <c r="D12" s="27">
        <v>4832746.0349854203</v>
      </c>
      <c r="E12" s="32">
        <v>4844639.8265306102</v>
      </c>
      <c r="F12" s="31">
        <v>4856996.1778425695</v>
      </c>
      <c r="G12" s="31">
        <v>4869011.4927113699</v>
      </c>
      <c r="H12" s="31">
        <v>4562762.9300291603</v>
      </c>
      <c r="I12" s="31">
        <v>4574400.2069970798</v>
      </c>
      <c r="J12" s="31">
        <v>4313977.5962099098</v>
      </c>
      <c r="K12" s="31">
        <v>4324953.6516035004</v>
      </c>
      <c r="L12" s="31">
        <v>4335627.40816327</v>
      </c>
      <c r="M12" s="31">
        <v>4346717.3848396502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572445938.83965003</v>
      </c>
      <c r="C14" s="27">
        <v>568368200.16618097</v>
      </c>
      <c r="D14" s="27">
        <v>540479327.03789997</v>
      </c>
      <c r="E14" s="33">
        <v>541603063.62682199</v>
      </c>
      <c r="F14" s="27">
        <v>514349130.26093203</v>
      </c>
      <c r="G14" s="27">
        <v>491435705.64577299</v>
      </c>
      <c r="H14" s="27">
        <v>469884822.51894999</v>
      </c>
      <c r="I14" s="27">
        <v>451916854.042274</v>
      </c>
      <c r="J14" s="27">
        <v>451843371.776968</v>
      </c>
      <c r="K14" s="27">
        <v>452645659.68367302</v>
      </c>
      <c r="L14" s="27">
        <v>454207599.78571397</v>
      </c>
      <c r="M14" s="27">
        <v>458195174.08017498</v>
      </c>
    </row>
    <row r="15" spans="1:13">
      <c r="A15" s="2" t="s">
        <v>3</v>
      </c>
      <c r="B15" s="27">
        <v>8096789.9664722998</v>
      </c>
      <c r="C15" s="27">
        <v>7820044.6574344002</v>
      </c>
      <c r="D15" s="27">
        <v>7462071.8046647198</v>
      </c>
      <c r="E15" s="33">
        <v>7148762.5830903798</v>
      </c>
      <c r="F15" s="27">
        <v>6863654.0437317798</v>
      </c>
      <c r="G15" s="27">
        <v>6502550.9708454804</v>
      </c>
      <c r="H15" s="27">
        <v>5994759.9708454804</v>
      </c>
      <c r="I15" s="27">
        <v>5654954.94752187</v>
      </c>
      <c r="J15" s="27">
        <v>5387271.0087463604</v>
      </c>
      <c r="K15" s="27">
        <v>5147501.3673469396</v>
      </c>
      <c r="L15" s="27">
        <v>4908474.7346938802</v>
      </c>
      <c r="M15" s="27">
        <v>4671787.6151603498</v>
      </c>
    </row>
    <row r="16" spans="1:13">
      <c r="A16" s="2" t="s">
        <v>4</v>
      </c>
      <c r="B16" s="27">
        <v>4598460.5816326505</v>
      </c>
      <c r="C16" s="27">
        <v>4023898.7551020398</v>
      </c>
      <c r="D16" s="27">
        <v>4033385.2900874601</v>
      </c>
      <c r="E16" s="33">
        <v>4042635.7055393602</v>
      </c>
      <c r="F16" s="27">
        <v>4033096.7871720102</v>
      </c>
      <c r="G16" s="27">
        <v>4042434.2448979602</v>
      </c>
      <c r="H16" s="27">
        <v>4046231.7959183701</v>
      </c>
      <c r="I16" s="27">
        <v>3480397.0072886301</v>
      </c>
      <c r="J16" s="27">
        <v>3489590.27842566</v>
      </c>
      <c r="K16" s="27">
        <v>3499160.0422740499</v>
      </c>
      <c r="L16" s="27">
        <v>3502713.58163265</v>
      </c>
      <c r="M16" s="27">
        <v>3512386.2128279898</v>
      </c>
    </row>
    <row r="17" spans="1:16250">
      <c r="A17" s="2" t="s">
        <v>5</v>
      </c>
      <c r="B17" s="27">
        <v>693919.09620991303</v>
      </c>
      <c r="C17" s="27">
        <v>620653.79008746403</v>
      </c>
      <c r="D17" s="27">
        <v>623731.04956268205</v>
      </c>
      <c r="E17" s="33">
        <v>626739.06705539406</v>
      </c>
      <c r="F17" s="27">
        <v>629877.55102040805</v>
      </c>
      <c r="G17" s="27">
        <v>632944.60641399398</v>
      </c>
      <c r="H17" s="27">
        <v>636145.77259475202</v>
      </c>
      <c r="I17" s="27">
        <v>564449.70845480997</v>
      </c>
      <c r="J17" s="27">
        <v>567159.62099125399</v>
      </c>
      <c r="K17" s="27">
        <v>569987.60932944599</v>
      </c>
      <c r="L17" s="27">
        <v>572751.45772594796</v>
      </c>
      <c r="M17" s="27">
        <v>575635.56851311994</v>
      </c>
    </row>
    <row r="18" spans="1:16250">
      <c r="A18" s="2" t="s">
        <v>6</v>
      </c>
      <c r="B18" s="27">
        <v>7979647.8688046597</v>
      </c>
      <c r="C18" s="27">
        <v>6952637.0991253704</v>
      </c>
      <c r="D18" s="27">
        <v>6954420.5845481101</v>
      </c>
      <c r="E18" s="33">
        <v>6804947.9795918399</v>
      </c>
      <c r="F18" s="27">
        <v>6794228.9023323599</v>
      </c>
      <c r="G18" s="27">
        <v>6543546.1982507296</v>
      </c>
      <c r="H18" s="27">
        <v>6563065.4533527698</v>
      </c>
      <c r="I18" s="27">
        <v>5711385.0728863003</v>
      </c>
      <c r="J18" s="27">
        <v>5713317.9679300301</v>
      </c>
      <c r="K18" s="27">
        <v>5563707.8571428601</v>
      </c>
      <c r="L18" s="27">
        <v>5548160.3192419801</v>
      </c>
      <c r="M18" s="27">
        <v>5426474.7959183697</v>
      </c>
    </row>
    <row r="19" spans="1:16250">
      <c r="A19" s="2" t="s">
        <v>7</v>
      </c>
      <c r="B19" s="27">
        <v>11392675.0087464</v>
      </c>
      <c r="C19" s="27">
        <v>11398883.935860099</v>
      </c>
      <c r="D19" s="27">
        <v>11437383.4037901</v>
      </c>
      <c r="E19" s="33">
        <v>9883082.46209912</v>
      </c>
      <c r="F19" s="27">
        <v>9918241.0233236104</v>
      </c>
      <c r="G19" s="27">
        <v>9947460.8411078695</v>
      </c>
      <c r="H19" s="27">
        <v>8420042.74052478</v>
      </c>
      <c r="I19" s="27">
        <v>7816461.3265306102</v>
      </c>
      <c r="J19" s="27">
        <v>7844351.1807580199</v>
      </c>
      <c r="K19" s="27">
        <v>7873389.9781341096</v>
      </c>
      <c r="L19" s="27">
        <v>7901693.1413994199</v>
      </c>
      <c r="M19" s="27">
        <v>7931170.0510204099</v>
      </c>
    </row>
    <row r="20" spans="1:16250">
      <c r="A20" s="2" t="s">
        <v>8</v>
      </c>
      <c r="B20" s="27">
        <v>1014584.85422741</v>
      </c>
      <c r="C20" s="27">
        <v>1015016.34110787</v>
      </c>
      <c r="D20" s="27">
        <v>1018485.94752187</v>
      </c>
      <c r="E20" s="33">
        <v>1021866.4577259501</v>
      </c>
      <c r="F20" s="27">
        <v>1006360.36443149</v>
      </c>
      <c r="G20" s="27">
        <v>981775.96209912503</v>
      </c>
      <c r="H20" s="27">
        <v>985119.19825072901</v>
      </c>
      <c r="I20" s="27">
        <v>934595.71428571397</v>
      </c>
      <c r="J20" s="27">
        <v>937686.34110787197</v>
      </c>
      <c r="K20" s="27">
        <v>940901.73469387705</v>
      </c>
      <c r="L20" s="27">
        <v>925002.08454810502</v>
      </c>
      <c r="M20" s="27">
        <v>900856.61807580199</v>
      </c>
    </row>
    <row r="21" spans="1:16250">
      <c r="A21" s="2" t="s">
        <v>9</v>
      </c>
      <c r="B21" s="27">
        <v>12051828.590379</v>
      </c>
      <c r="C21" s="27">
        <v>12085468.4504373</v>
      </c>
      <c r="D21" s="27">
        <v>11723342.704081601</v>
      </c>
      <c r="E21" s="33">
        <v>11768807.542274101</v>
      </c>
      <c r="F21" s="27">
        <v>11803823.4956268</v>
      </c>
      <c r="G21" s="27">
        <v>11785349.7507289</v>
      </c>
      <c r="H21" s="27">
        <v>11832799.555393601</v>
      </c>
      <c r="I21" s="27">
        <v>11867927.536443099</v>
      </c>
      <c r="J21" s="27">
        <v>11913823.323615201</v>
      </c>
      <c r="K21" s="27">
        <v>11961648.832361501</v>
      </c>
      <c r="L21" s="27">
        <v>11936083.7696793</v>
      </c>
      <c r="M21" s="27">
        <v>11920080.8061225</v>
      </c>
    </row>
    <row r="22" spans="1:16250" s="22" customFormat="1">
      <c r="A22" s="20" t="s">
        <v>31</v>
      </c>
      <c r="B22" s="28">
        <v>623359189.2638483</v>
      </c>
      <c r="C22" s="28">
        <v>617382275.20699728</v>
      </c>
      <c r="D22" s="28">
        <v>588564893.85714209</v>
      </c>
      <c r="E22" s="28">
        <v>587744545.25072873</v>
      </c>
      <c r="F22" s="28">
        <v>560255408.60641313</v>
      </c>
      <c r="G22" s="28">
        <v>536740779.7128284</v>
      </c>
      <c r="H22" s="28">
        <v>512925749.9358595</v>
      </c>
      <c r="I22" s="28">
        <v>492521425.56268215</v>
      </c>
      <c r="J22" s="28">
        <v>492010549.09475219</v>
      </c>
      <c r="K22" s="28">
        <v>492526910.75655937</v>
      </c>
      <c r="L22" s="28">
        <v>493838106.28279859</v>
      </c>
      <c r="M22" s="28">
        <v>497480283.13265306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</row>
    <row r="23" spans="1:16250" s="22" customFormat="1">
      <c r="A23" s="20" t="s">
        <v>32</v>
      </c>
      <c r="B23" s="28">
        <v>0</v>
      </c>
      <c r="C23" s="28">
        <v>0</v>
      </c>
      <c r="D23" s="28">
        <v>12851054.7682216</v>
      </c>
      <c r="E23" s="28">
        <v>8325518.0160349896</v>
      </c>
      <c r="F23" s="28">
        <v>1767568.1603498501</v>
      </c>
      <c r="G23" s="28">
        <v>10170230.097667599</v>
      </c>
      <c r="H23" s="28">
        <v>15630823.377551001</v>
      </c>
      <c r="I23" s="28">
        <v>6241938.22011662</v>
      </c>
      <c r="J23" s="28">
        <v>786533.94897959195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</row>
    <row r="24" spans="1:16250">
      <c r="A24" s="40" t="s">
        <v>36</v>
      </c>
      <c r="B24" s="29">
        <f t="shared" ref="B24:M24" si="0">+B22+B23</f>
        <v>623359189.2638483</v>
      </c>
      <c r="C24" s="29">
        <f t="shared" si="0"/>
        <v>617382275.20699728</v>
      </c>
      <c r="D24" s="29">
        <f t="shared" si="0"/>
        <v>601415948.62536371</v>
      </c>
      <c r="E24" s="29">
        <f t="shared" si="0"/>
        <v>596070063.26676369</v>
      </c>
      <c r="F24" s="29">
        <f t="shared" si="0"/>
        <v>562022976.76676297</v>
      </c>
      <c r="G24" s="29">
        <f t="shared" si="0"/>
        <v>546911009.81049597</v>
      </c>
      <c r="H24" s="29">
        <f t="shared" si="0"/>
        <v>528556573.31341052</v>
      </c>
      <c r="I24" s="29">
        <f t="shared" si="0"/>
        <v>498763363.78279877</v>
      </c>
      <c r="J24" s="29">
        <f t="shared" si="0"/>
        <v>492797083.04373181</v>
      </c>
      <c r="K24" s="29">
        <f t="shared" si="0"/>
        <v>492526910.75655937</v>
      </c>
      <c r="L24" s="29">
        <f t="shared" si="0"/>
        <v>493838106.28279859</v>
      </c>
      <c r="M24" s="29">
        <f t="shared" si="0"/>
        <v>497480283.13265306</v>
      </c>
    </row>
    <row r="25" spans="1:16250" ht="11.25" customHeight="1">
      <c r="A25" s="34" t="s">
        <v>33</v>
      </c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2702-A7CA-491A-A729-15F4BECB7930}">
  <sheetPr>
    <pageSetUpPr fitToPage="1"/>
  </sheetPr>
  <dimension ref="A6:WZL25"/>
  <sheetViews>
    <sheetView showGridLines="0" zoomScale="120" zoomScaleNormal="120" zoomScaleSheetLayoutView="85" workbookViewId="0">
      <selection activeCell="A8" sqref="A8:M8"/>
    </sheetView>
  </sheetViews>
  <sheetFormatPr baseColWidth="10" defaultRowHeight="15"/>
  <cols>
    <col min="1" max="1" width="33.5703125" style="3" customWidth="1"/>
    <col min="2" max="13" width="14.7109375" style="3" customWidth="1"/>
    <col min="14" max="16236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27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1">
        <v>4047964.1895043701</v>
      </c>
      <c r="C12" s="31">
        <v>4057288.3775510201</v>
      </c>
      <c r="D12" s="31">
        <v>3831711.1355685098</v>
      </c>
      <c r="E12" s="31">
        <v>3841161.2915451899</v>
      </c>
      <c r="F12" s="31">
        <v>3850976.7448979602</v>
      </c>
      <c r="G12" s="31">
        <v>3860524.8906705501</v>
      </c>
      <c r="H12" s="31">
        <v>3569462.2055393602</v>
      </c>
      <c r="I12" s="31">
        <v>3578586.3017492699</v>
      </c>
      <c r="J12" s="31">
        <v>3357169.8454810502</v>
      </c>
      <c r="K12" s="31">
        <v>3365727.65306122</v>
      </c>
      <c r="L12" s="31">
        <v>3374052.30758018</v>
      </c>
      <c r="M12" s="31">
        <v>3382698.21137026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456466653.55102098</v>
      </c>
      <c r="C14" s="27">
        <v>441199981.34548098</v>
      </c>
      <c r="D14" s="27">
        <v>414223151.59183699</v>
      </c>
      <c r="E14" s="27">
        <v>395819972.325073</v>
      </c>
      <c r="F14" s="27">
        <v>363622032.30757999</v>
      </c>
      <c r="G14" s="27">
        <v>327198751.33964998</v>
      </c>
      <c r="H14" s="27">
        <v>303729876.95626801</v>
      </c>
      <c r="I14" s="27">
        <v>279750241.04956299</v>
      </c>
      <c r="J14" s="27">
        <v>251753071.65889201</v>
      </c>
      <c r="K14" s="27">
        <v>208137033.48979601</v>
      </c>
      <c r="L14" s="27">
        <v>153865809.89212799</v>
      </c>
      <c r="M14" s="27">
        <v>142833348.561225</v>
      </c>
    </row>
    <row r="15" spans="1:13">
      <c r="A15" s="2" t="s">
        <v>3</v>
      </c>
      <c r="B15" s="27">
        <v>4574442.1399416896</v>
      </c>
      <c r="C15" s="27">
        <v>4464484.2857142901</v>
      </c>
      <c r="D15" s="27">
        <v>4367824.1195335304</v>
      </c>
      <c r="E15" s="27">
        <v>4256271.2128279898</v>
      </c>
      <c r="F15" s="27">
        <v>4147345.3644314902</v>
      </c>
      <c r="G15" s="27">
        <v>4057013.7609329401</v>
      </c>
      <c r="H15" s="27">
        <v>3966457.40816327</v>
      </c>
      <c r="I15" s="27">
        <v>3847018.0962099102</v>
      </c>
      <c r="J15" s="27">
        <v>3793410.8017492699</v>
      </c>
      <c r="K15" s="27">
        <v>3600788.2915451899</v>
      </c>
      <c r="L15" s="27">
        <v>3587620.1457725898</v>
      </c>
      <c r="M15" s="27">
        <v>3613710.3644314902</v>
      </c>
    </row>
    <row r="16" spans="1:13">
      <c r="A16" s="2" t="s">
        <v>4</v>
      </c>
      <c r="B16" s="27">
        <v>3516396.6720116599</v>
      </c>
      <c r="C16" s="27">
        <v>2963142.42857143</v>
      </c>
      <c r="D16" s="27">
        <v>2972325.5437317798</v>
      </c>
      <c r="E16" s="27">
        <v>2981283.7332361499</v>
      </c>
      <c r="F16" s="27">
        <v>2984831.2317784298</v>
      </c>
      <c r="G16" s="27">
        <v>2993887.8819241999</v>
      </c>
      <c r="H16" s="27">
        <v>2997578.2696793</v>
      </c>
      <c r="I16" s="27">
        <v>2693933.9795918399</v>
      </c>
      <c r="J16" s="27">
        <v>1917674.3440233199</v>
      </c>
      <c r="K16" s="27">
        <v>1920286.1516034999</v>
      </c>
      <c r="L16" s="27">
        <v>1928398.3965014601</v>
      </c>
      <c r="M16" s="27">
        <v>1936852.33236152</v>
      </c>
    </row>
    <row r="17" spans="1:16236">
      <c r="A17" s="2" t="s">
        <v>5</v>
      </c>
      <c r="B17" s="27">
        <v>578548.10495626798</v>
      </c>
      <c r="C17" s="27">
        <v>507956.26822157402</v>
      </c>
      <c r="D17" s="27">
        <v>510476.67638483999</v>
      </c>
      <c r="E17" s="27">
        <v>512940.23323615198</v>
      </c>
      <c r="F17" s="27">
        <v>515510.932944606</v>
      </c>
      <c r="G17" s="27">
        <v>518023.32361516001</v>
      </c>
      <c r="H17" s="27">
        <v>520645.77259475202</v>
      </c>
      <c r="I17" s="27">
        <v>451685.13119533501</v>
      </c>
      <c r="J17" s="27">
        <v>453855.685131195</v>
      </c>
      <c r="K17" s="27">
        <v>456120.26239067101</v>
      </c>
      <c r="L17" s="27">
        <v>458333.819241983</v>
      </c>
      <c r="M17" s="27">
        <v>460643.58600583102</v>
      </c>
    </row>
    <row r="18" spans="1:16236">
      <c r="A18" s="2" t="s">
        <v>6</v>
      </c>
      <c r="B18" s="27">
        <v>4593458.9766763896</v>
      </c>
      <c r="C18" s="27">
        <v>4605895.6909621004</v>
      </c>
      <c r="D18" s="27">
        <v>4603685.2478134101</v>
      </c>
      <c r="E18" s="27">
        <v>4321823.4577259496</v>
      </c>
      <c r="F18" s="27">
        <v>4304512.8440233199</v>
      </c>
      <c r="G18" s="27">
        <v>4181938.2040816299</v>
      </c>
      <c r="H18" s="27">
        <v>3365048.8236151598</v>
      </c>
      <c r="I18" s="27">
        <v>3375340.4489795901</v>
      </c>
      <c r="J18" s="27">
        <v>3371042.5131195299</v>
      </c>
      <c r="K18" s="27">
        <v>2932295.17784257</v>
      </c>
      <c r="L18" s="27">
        <v>2910052.05247813</v>
      </c>
      <c r="M18" s="27">
        <v>2904830.7580174902</v>
      </c>
    </row>
    <row r="19" spans="1:16236">
      <c r="A19" s="2" t="s">
        <v>7</v>
      </c>
      <c r="B19" s="27">
        <v>7812998.4548105001</v>
      </c>
      <c r="C19" s="27">
        <v>7822397.01895044</v>
      </c>
      <c r="D19" s="27">
        <v>7851255.9620991303</v>
      </c>
      <c r="E19" s="27">
        <v>7879390.0728863003</v>
      </c>
      <c r="F19" s="27">
        <v>7908691.7419825103</v>
      </c>
      <c r="G19" s="27">
        <v>7937255.88921283</v>
      </c>
      <c r="H19" s="27">
        <v>6438906.5451894999</v>
      </c>
      <c r="I19" s="27">
        <v>6219691.9241982503</v>
      </c>
      <c r="J19" s="27">
        <v>6242158.4402332399</v>
      </c>
      <c r="K19" s="27">
        <v>6265554.5116618099</v>
      </c>
      <c r="L19" s="27">
        <v>4812199.4139941698</v>
      </c>
      <c r="M19" s="27">
        <v>4830188.2492711404</v>
      </c>
    </row>
    <row r="20" spans="1:16236">
      <c r="A20" s="2" t="s">
        <v>8</v>
      </c>
      <c r="B20" s="27">
        <v>902685.52478134097</v>
      </c>
      <c r="C20" s="27">
        <v>904094.57725947502</v>
      </c>
      <c r="D20" s="27">
        <v>907223.87755102001</v>
      </c>
      <c r="E20" s="27">
        <v>910272.49271137</v>
      </c>
      <c r="F20" s="27">
        <v>602032.12827988295</v>
      </c>
      <c r="G20" s="27">
        <v>577378.29446064204</v>
      </c>
      <c r="H20" s="27">
        <v>579374.51895043696</v>
      </c>
      <c r="I20" s="27">
        <v>528871.61807580199</v>
      </c>
      <c r="J20" s="27">
        <v>523061.72011661797</v>
      </c>
      <c r="K20" s="27">
        <v>227941.224489796</v>
      </c>
      <c r="L20" s="27">
        <v>228725.51020408201</v>
      </c>
      <c r="M20" s="27">
        <v>203471.93877551</v>
      </c>
    </row>
    <row r="21" spans="1:16236">
      <c r="A21" s="2" t="s">
        <v>9</v>
      </c>
      <c r="B21" s="27">
        <v>11714915.899416899</v>
      </c>
      <c r="C21" s="27">
        <v>11669286.2405248</v>
      </c>
      <c r="D21" s="27">
        <v>11470686.2594752</v>
      </c>
      <c r="E21" s="27">
        <v>11515449.7492711</v>
      </c>
      <c r="F21" s="27">
        <v>11487137.441691</v>
      </c>
      <c r="G21" s="27">
        <v>11406342.4752187</v>
      </c>
      <c r="H21" s="27">
        <v>11351033.021865901</v>
      </c>
      <c r="I21" s="27">
        <v>11001122.282798801</v>
      </c>
      <c r="J21" s="27">
        <v>11000752.1122449</v>
      </c>
      <c r="K21" s="27">
        <v>11001883.6253644</v>
      </c>
      <c r="L21" s="27">
        <v>10932418.4970845</v>
      </c>
      <c r="M21" s="27">
        <v>10333123.4548105</v>
      </c>
    </row>
    <row r="22" spans="1:16236" s="22" customFormat="1">
      <c r="A22" s="20" t="s">
        <v>31</v>
      </c>
      <c r="B22" s="28">
        <v>494208063.51312017</v>
      </c>
      <c r="C22" s="28">
        <v>478194526.23323607</v>
      </c>
      <c r="D22" s="28">
        <v>450738340.41399443</v>
      </c>
      <c r="E22" s="28">
        <v>432038564.56851315</v>
      </c>
      <c r="F22" s="28">
        <v>399423070.73760921</v>
      </c>
      <c r="G22" s="28">
        <v>362731116.05976665</v>
      </c>
      <c r="H22" s="28">
        <v>336518383.52186567</v>
      </c>
      <c r="I22" s="28">
        <v>311446490.83236182</v>
      </c>
      <c r="J22" s="28">
        <v>282412197.12099111</v>
      </c>
      <c r="K22" s="28">
        <v>237907630.38775513</v>
      </c>
      <c r="L22" s="28">
        <v>182097610.03498504</v>
      </c>
      <c r="M22" s="28">
        <v>170498867.45626876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</row>
    <row r="23" spans="1:16236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</row>
    <row r="24" spans="1:16236">
      <c r="A24" s="40" t="s">
        <v>36</v>
      </c>
      <c r="B24" s="29">
        <f>+B22+B23</f>
        <v>494208063.51312017</v>
      </c>
      <c r="C24" s="29">
        <f>+C22+C23</f>
        <v>478194526.23323607</v>
      </c>
      <c r="D24" s="29">
        <f>+D22+D23</f>
        <v>450738340.41399443</v>
      </c>
      <c r="E24" s="29">
        <f>+E22+E23</f>
        <v>432038564.56851315</v>
      </c>
      <c r="F24" s="29">
        <f>+F22+F23</f>
        <v>399423070.73760921</v>
      </c>
      <c r="G24" s="29">
        <f t="shared" ref="G24:M24" si="0">+G22</f>
        <v>362731116.05976665</v>
      </c>
      <c r="H24" s="29">
        <f t="shared" si="0"/>
        <v>336518383.52186567</v>
      </c>
      <c r="I24" s="29">
        <f t="shared" si="0"/>
        <v>311446490.83236182</v>
      </c>
      <c r="J24" s="29">
        <f t="shared" si="0"/>
        <v>282412197.12099111</v>
      </c>
      <c r="K24" s="29">
        <f t="shared" si="0"/>
        <v>237907630.38775513</v>
      </c>
      <c r="L24" s="29">
        <f t="shared" si="0"/>
        <v>182097610.03498504</v>
      </c>
      <c r="M24" s="29">
        <f t="shared" si="0"/>
        <v>170498867.45626876</v>
      </c>
    </row>
    <row r="25" spans="1:16236" ht="11.25" customHeight="1">
      <c r="A25" s="34" t="s">
        <v>33</v>
      </c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DC472-4C29-419F-994C-7CE31EFE3285}">
  <sheetPr>
    <pageSetUpPr fitToPage="1"/>
  </sheetPr>
  <dimension ref="A6:WZE25"/>
  <sheetViews>
    <sheetView showGridLines="0" zoomScale="120" zoomScaleNormal="120" zoomScaleSheetLayoutView="85" workbookViewId="0">
      <selection activeCell="A8" sqref="A8:M8"/>
    </sheetView>
  </sheetViews>
  <sheetFormatPr baseColWidth="10" defaultRowHeight="15"/>
  <cols>
    <col min="1" max="1" width="33.7109375" style="3" customWidth="1"/>
    <col min="2" max="13" width="14.7109375" style="3" customWidth="1"/>
    <col min="14" max="16229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28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1">
        <v>2629262.4868804701</v>
      </c>
      <c r="C12" s="31">
        <v>2619549.6428571399</v>
      </c>
      <c r="D12" s="31">
        <v>0</v>
      </c>
      <c r="E12" s="31">
        <v>101432.886297376</v>
      </c>
      <c r="F12" s="31">
        <v>0</v>
      </c>
      <c r="G12" s="31">
        <v>101944.23323615199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133706379.64723</v>
      </c>
      <c r="C14" s="27">
        <v>104626218.31195299</v>
      </c>
      <c r="D14" s="27">
        <v>61854030.2842566</v>
      </c>
      <c r="E14" s="27">
        <v>62071068.8746356</v>
      </c>
      <c r="F14" s="27">
        <v>48087937.106413998</v>
      </c>
      <c r="G14" s="27">
        <v>63591531.112244897</v>
      </c>
      <c r="H14" s="27">
        <v>58601906.017492697</v>
      </c>
      <c r="I14" s="27">
        <v>41923595.899416901</v>
      </c>
      <c r="J14" s="27">
        <v>28474994.8148688</v>
      </c>
      <c r="K14" s="27">
        <v>12910733.5</v>
      </c>
      <c r="L14" s="27">
        <v>9557017.9285714291</v>
      </c>
      <c r="M14" s="27">
        <v>14119726.4504373</v>
      </c>
    </row>
    <row r="15" spans="1:13">
      <c r="A15" s="2" t="s">
        <v>3</v>
      </c>
      <c r="B15" s="27">
        <v>3256404.1632653102</v>
      </c>
      <c r="C15" s="27">
        <v>3132810.1895043701</v>
      </c>
      <c r="D15" s="27">
        <v>3149917.1282798802</v>
      </c>
      <c r="E15" s="27">
        <v>3161125.51020408</v>
      </c>
      <c r="F15" s="27">
        <v>3172868.90962099</v>
      </c>
      <c r="G15" s="27">
        <v>3188437.0553935901</v>
      </c>
      <c r="H15" s="27">
        <v>3200894.4329446098</v>
      </c>
      <c r="I15" s="27">
        <v>3216167.0379008702</v>
      </c>
      <c r="J15" s="27">
        <v>3229282.0320699699</v>
      </c>
      <c r="K15" s="27">
        <v>3243821.6763848402</v>
      </c>
      <c r="L15" s="27">
        <v>3257775.5743440199</v>
      </c>
      <c r="M15" s="27">
        <v>3256506.88046647</v>
      </c>
    </row>
    <row r="16" spans="1:13">
      <c r="A16" s="2" t="s">
        <v>4</v>
      </c>
      <c r="B16" s="27">
        <v>1939633.67346939</v>
      </c>
      <c r="C16" s="27">
        <v>449914.72303206997</v>
      </c>
      <c r="D16" s="27">
        <v>0</v>
      </c>
      <c r="E16" s="27">
        <v>453450.87463556801</v>
      </c>
      <c r="F16" s="27">
        <v>0</v>
      </c>
      <c r="G16" s="27">
        <v>457043.002915452</v>
      </c>
      <c r="H16" s="27">
        <v>0</v>
      </c>
      <c r="I16" s="27">
        <v>0</v>
      </c>
      <c r="J16" s="27">
        <v>0</v>
      </c>
      <c r="K16" s="27">
        <v>0</v>
      </c>
      <c r="L16" s="27">
        <v>454503.06122449</v>
      </c>
      <c r="M16" s="27">
        <v>0</v>
      </c>
    </row>
    <row r="17" spans="1:16229">
      <c r="A17" s="2" t="s">
        <v>5</v>
      </c>
      <c r="B17" s="27">
        <v>393423.46938775497</v>
      </c>
      <c r="C17" s="27">
        <v>395180.02915451903</v>
      </c>
      <c r="D17" s="27">
        <v>397142.85714285698</v>
      </c>
      <c r="E17" s="27">
        <v>399060.495626822</v>
      </c>
      <c r="F17" s="27">
        <v>401062.682215743</v>
      </c>
      <c r="G17" s="27">
        <v>403018.95043731801</v>
      </c>
      <c r="H17" s="27">
        <v>337177.84256559802</v>
      </c>
      <c r="I17" s="27">
        <v>338845.48104956298</v>
      </c>
      <c r="J17" s="27">
        <v>340474.48979591799</v>
      </c>
      <c r="K17" s="27">
        <v>342174.92711370299</v>
      </c>
      <c r="L17" s="27">
        <v>343836.73469387798</v>
      </c>
      <c r="M17" s="27">
        <v>345570.69970845501</v>
      </c>
    </row>
    <row r="18" spans="1:16229">
      <c r="A18" s="2" t="s">
        <v>6</v>
      </c>
      <c r="B18" s="27">
        <v>2264966.88046647</v>
      </c>
      <c r="C18" s="27">
        <v>724670.67055393604</v>
      </c>
      <c r="D18" s="27">
        <v>328790.20408163301</v>
      </c>
      <c r="E18" s="27">
        <v>329737.14285714302</v>
      </c>
      <c r="F18" s="27">
        <v>330716.73469387798</v>
      </c>
      <c r="G18" s="27">
        <v>331670.20408163301</v>
      </c>
      <c r="H18" s="27">
        <v>332662.85714285698</v>
      </c>
      <c r="I18" s="27">
        <v>333655.51020408201</v>
      </c>
      <c r="J18" s="27">
        <v>0</v>
      </c>
      <c r="K18" s="27">
        <v>0</v>
      </c>
      <c r="L18" s="27">
        <v>0</v>
      </c>
      <c r="M18" s="27">
        <v>0</v>
      </c>
    </row>
    <row r="19" spans="1:16229">
      <c r="A19" s="2" t="s">
        <v>7</v>
      </c>
      <c r="B19" s="27">
        <v>1440512.2682215699</v>
      </c>
      <c r="C19" s="27">
        <v>2617125.0728862998</v>
      </c>
      <c r="D19" s="27">
        <v>0</v>
      </c>
      <c r="E19" s="27">
        <v>0</v>
      </c>
      <c r="F19" s="27">
        <v>0</v>
      </c>
      <c r="G19" s="27">
        <v>0</v>
      </c>
      <c r="H19" s="27">
        <v>872746.20991253597</v>
      </c>
      <c r="I19" s="38" t="s">
        <v>35</v>
      </c>
      <c r="J19" s="38" t="s">
        <v>35</v>
      </c>
      <c r="K19" s="27">
        <v>567382.68221574405</v>
      </c>
      <c r="L19" s="27">
        <v>498640.35714285698</v>
      </c>
      <c r="M19" s="27">
        <v>456267.21865889197</v>
      </c>
    </row>
    <row r="20" spans="1:16229">
      <c r="A20" s="2" t="s">
        <v>8</v>
      </c>
      <c r="B20" s="27">
        <v>204185.51020408201</v>
      </c>
      <c r="C20" s="27">
        <v>204834.48979591799</v>
      </c>
      <c r="D20" s="27">
        <v>205557.85714285701</v>
      </c>
      <c r="E20" s="27">
        <v>206262.85714285701</v>
      </c>
      <c r="F20" s="27">
        <v>206996.32653061199</v>
      </c>
      <c r="G20" s="27">
        <v>182263.469387755</v>
      </c>
      <c r="H20" s="27">
        <v>182902.653061224</v>
      </c>
      <c r="I20" s="38" t="s">
        <v>35</v>
      </c>
      <c r="J20" s="38" t="s">
        <v>35</v>
      </c>
      <c r="K20" s="38" t="s">
        <v>35</v>
      </c>
      <c r="L20" s="38" t="s">
        <v>35</v>
      </c>
      <c r="M20" s="38" t="s">
        <v>35</v>
      </c>
    </row>
    <row r="21" spans="1:16229">
      <c r="A21" s="2" t="s">
        <v>9</v>
      </c>
      <c r="B21" s="27">
        <v>9821462.8177842591</v>
      </c>
      <c r="C21" s="27">
        <v>7530535.3061224502</v>
      </c>
      <c r="D21" s="27">
        <v>7560671.1661807597</v>
      </c>
      <c r="E21" s="27">
        <v>7224718.6661807597</v>
      </c>
      <c r="F21" s="27">
        <v>7253490.3862973796</v>
      </c>
      <c r="G21" s="27">
        <v>7227863.5349854203</v>
      </c>
      <c r="H21" s="27">
        <v>6888410.3352769697</v>
      </c>
      <c r="I21" s="38" t="s">
        <v>35</v>
      </c>
      <c r="J21" s="38" t="s">
        <v>35</v>
      </c>
      <c r="K21" s="27">
        <v>2753861.2244898002</v>
      </c>
      <c r="L21" s="27">
        <v>2444982.5072886301</v>
      </c>
      <c r="M21" s="27">
        <v>2451835.86005831</v>
      </c>
    </row>
    <row r="22" spans="1:16229" s="22" customFormat="1">
      <c r="A22" s="20" t="s">
        <v>31</v>
      </c>
      <c r="B22" s="28">
        <v>155656230.91690931</v>
      </c>
      <c r="C22" s="28">
        <v>122300838.43585971</v>
      </c>
      <c r="D22" s="28">
        <v>73496109.497084588</v>
      </c>
      <c r="E22" s="28">
        <v>73946857.307580203</v>
      </c>
      <c r="F22" s="28">
        <v>59453072.145772606</v>
      </c>
      <c r="G22" s="28">
        <v>75483771.562682226</v>
      </c>
      <c r="H22" s="28">
        <v>70416700.348396495</v>
      </c>
      <c r="I22" s="28">
        <v>45812263.928571418</v>
      </c>
      <c r="J22" s="28">
        <v>32044751.33673469</v>
      </c>
      <c r="K22" s="28">
        <v>19817974.010204088</v>
      </c>
      <c r="L22" s="28">
        <v>16556756.163265303</v>
      </c>
      <c r="M22" s="28">
        <v>20629907.109329425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</row>
    <row r="23" spans="1:16229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8864122.74052478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</row>
    <row r="24" spans="1:16229">
      <c r="A24" s="40" t="s">
        <v>36</v>
      </c>
      <c r="B24" s="29">
        <f>+B22</f>
        <v>155656230.91690931</v>
      </c>
      <c r="C24" s="29">
        <f>+C22</f>
        <v>122300838.43585971</v>
      </c>
      <c r="D24" s="29">
        <f>+D22</f>
        <v>73496109.497084588</v>
      </c>
      <c r="E24" s="29">
        <f>+E22</f>
        <v>73946857.307580203</v>
      </c>
      <c r="F24" s="29">
        <f>+F22</f>
        <v>59453072.145772606</v>
      </c>
      <c r="G24" s="29">
        <f t="shared" ref="G24:M24" si="0">+G22+G23</f>
        <v>84347894.30320701</v>
      </c>
      <c r="H24" s="29">
        <f t="shared" si="0"/>
        <v>70416700.348396495</v>
      </c>
      <c r="I24" s="29">
        <f t="shared" si="0"/>
        <v>45812263.928571418</v>
      </c>
      <c r="J24" s="29">
        <f t="shared" si="0"/>
        <v>32044751.33673469</v>
      </c>
      <c r="K24" s="29">
        <f t="shared" si="0"/>
        <v>19817974.010204088</v>
      </c>
      <c r="L24" s="29">
        <f t="shared" si="0"/>
        <v>16556756.163265303</v>
      </c>
      <c r="M24" s="29">
        <f t="shared" si="0"/>
        <v>20629907.109329425</v>
      </c>
    </row>
    <row r="25" spans="1:16229" ht="11.25" customHeight="1">
      <c r="A25" s="34" t="s">
        <v>33</v>
      </c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5B018-2681-4033-96F6-F33FF5E1486D}">
  <sheetPr>
    <pageSetUpPr fitToPage="1"/>
  </sheetPr>
  <dimension ref="A6:WYN25"/>
  <sheetViews>
    <sheetView showGridLines="0" zoomScale="120" zoomScaleNormal="120" zoomScaleSheetLayoutView="85" workbookViewId="0">
      <selection activeCell="E30" sqref="E30"/>
    </sheetView>
  </sheetViews>
  <sheetFormatPr baseColWidth="10" defaultRowHeight="15"/>
  <cols>
    <col min="1" max="1" width="33.7109375" style="3" customWidth="1"/>
    <col min="2" max="13" width="14.7109375" style="3" customWidth="1"/>
    <col min="14" max="16212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29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18220281.574344002</v>
      </c>
      <c r="C14" s="27">
        <v>25126291.502915502</v>
      </c>
      <c r="D14" s="27">
        <v>36812635.438775502</v>
      </c>
      <c r="E14" s="27">
        <v>43652779.323615201</v>
      </c>
      <c r="F14" s="27">
        <v>49504366.846938796</v>
      </c>
      <c r="G14" s="27">
        <v>57827667.295918398</v>
      </c>
      <c r="H14" s="30">
        <v>59524388.157434396</v>
      </c>
      <c r="I14" s="27">
        <v>57976840.432944603</v>
      </c>
      <c r="J14" s="27">
        <v>62824628.669096202</v>
      </c>
      <c r="K14" s="27">
        <v>65726578.604956299</v>
      </c>
      <c r="L14" s="27">
        <v>67707937.444606394</v>
      </c>
      <c r="M14" s="27">
        <v>64629326.979591899</v>
      </c>
    </row>
    <row r="15" spans="1:13">
      <c r="A15" s="2" t="s">
        <v>3</v>
      </c>
      <c r="B15" s="27">
        <v>1288714.3206997099</v>
      </c>
      <c r="C15" s="27">
        <v>1292018.18367347</v>
      </c>
      <c r="D15" s="27">
        <v>1294946.65451895</v>
      </c>
      <c r="E15" s="27">
        <v>1297682.3775510199</v>
      </c>
      <c r="F15" s="27">
        <v>1299740.11953353</v>
      </c>
      <c r="G15" s="27">
        <v>1300593.0131195299</v>
      </c>
      <c r="H15" s="30">
        <v>1299826.82215743</v>
      </c>
      <c r="I15" s="27">
        <v>1300710.14431487</v>
      </c>
      <c r="J15" s="27">
        <v>1301586.7434402299</v>
      </c>
      <c r="K15" s="27">
        <v>1302081.3061224499</v>
      </c>
      <c r="L15" s="27">
        <v>1309756.2711370301</v>
      </c>
      <c r="M15" s="27">
        <v>1317778.98979592</v>
      </c>
    </row>
    <row r="16" spans="1:13">
      <c r="A16" s="2" t="s">
        <v>4</v>
      </c>
      <c r="B16" s="27">
        <v>0</v>
      </c>
      <c r="C16" s="27">
        <v>0</v>
      </c>
      <c r="D16" s="27">
        <v>450101.45772594801</v>
      </c>
      <c r="E16" s="27">
        <v>451841.98250728898</v>
      </c>
      <c r="F16" s="27">
        <v>453655.10204081598</v>
      </c>
      <c r="G16" s="27">
        <v>0</v>
      </c>
      <c r="H16" s="30">
        <v>0</v>
      </c>
      <c r="I16" s="27">
        <v>0</v>
      </c>
      <c r="J16" s="38" t="s">
        <v>35</v>
      </c>
      <c r="K16" s="38" t="s">
        <v>35</v>
      </c>
      <c r="L16" s="38" t="s">
        <v>35</v>
      </c>
      <c r="M16" s="38" t="s">
        <v>35</v>
      </c>
    </row>
    <row r="17" spans="1:16212">
      <c r="A17" s="2" t="s">
        <v>5</v>
      </c>
      <c r="B17" s="27">
        <v>281075.80174927099</v>
      </c>
      <c r="C17" s="27">
        <v>282330.90379008697</v>
      </c>
      <c r="D17" s="27">
        <v>283734.69387755101</v>
      </c>
      <c r="E17" s="27">
        <v>285106.41399416898</v>
      </c>
      <c r="F17" s="27">
        <v>286537.17201166198</v>
      </c>
      <c r="G17" s="27">
        <v>287935.86005830899</v>
      </c>
      <c r="H17" s="30">
        <v>224822.88629737601</v>
      </c>
      <c r="I17" s="27">
        <v>225935.86005830899</v>
      </c>
      <c r="J17" s="38" t="s">
        <v>35</v>
      </c>
      <c r="K17" s="38" t="s">
        <v>35</v>
      </c>
      <c r="L17" s="38" t="s">
        <v>35</v>
      </c>
      <c r="M17" s="38" t="s">
        <v>35</v>
      </c>
    </row>
    <row r="18" spans="1:16212">
      <c r="A18" s="2" t="s">
        <v>6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30">
        <v>0</v>
      </c>
      <c r="I18" s="27">
        <v>0</v>
      </c>
      <c r="J18" s="38" t="s">
        <v>35</v>
      </c>
      <c r="K18" s="38" t="s">
        <v>35</v>
      </c>
      <c r="L18" s="38" t="s">
        <v>35</v>
      </c>
      <c r="M18" s="38" t="s">
        <v>35</v>
      </c>
    </row>
    <row r="19" spans="1:16212">
      <c r="A19" s="2" t="s">
        <v>7</v>
      </c>
      <c r="B19" s="27">
        <v>314211.814868805</v>
      </c>
      <c r="C19" s="27">
        <v>229629.962099125</v>
      </c>
      <c r="D19" s="27">
        <v>230331.653061224</v>
      </c>
      <c r="E19" s="27">
        <v>231014.20699708501</v>
      </c>
      <c r="F19" s="27">
        <v>0</v>
      </c>
      <c r="G19" s="27">
        <v>147971.683673469</v>
      </c>
      <c r="H19" s="30">
        <v>73040.062682215706</v>
      </c>
      <c r="I19" s="27">
        <v>73367.380466472299</v>
      </c>
      <c r="J19" s="27">
        <v>73687.040816326495</v>
      </c>
      <c r="K19" s="27">
        <v>74020.214285714304</v>
      </c>
      <c r="L19" s="27">
        <v>72947.1224489796</v>
      </c>
      <c r="M19" s="27">
        <v>73323.988338192401</v>
      </c>
    </row>
    <row r="20" spans="1:16212">
      <c r="A20" s="2" t="s">
        <v>8</v>
      </c>
      <c r="B20" s="38" t="s">
        <v>35</v>
      </c>
      <c r="C20" s="38" t="s">
        <v>35</v>
      </c>
      <c r="D20" s="38" t="s">
        <v>35</v>
      </c>
      <c r="E20" s="38" t="s">
        <v>35</v>
      </c>
      <c r="F20" s="38" t="s">
        <v>35</v>
      </c>
      <c r="G20" s="38" t="s">
        <v>35</v>
      </c>
      <c r="H20" s="38" t="s">
        <v>35</v>
      </c>
      <c r="I20" s="38" t="s">
        <v>35</v>
      </c>
      <c r="J20" s="38" t="s">
        <v>35</v>
      </c>
      <c r="K20" s="38" t="s">
        <v>35</v>
      </c>
      <c r="L20" s="38" t="s">
        <v>35</v>
      </c>
      <c r="M20" s="38" t="s">
        <v>35</v>
      </c>
    </row>
    <row r="21" spans="1:16212">
      <c r="A21" s="2" t="s">
        <v>9</v>
      </c>
      <c r="B21" s="27">
        <v>2458730.9037900898</v>
      </c>
      <c r="C21" s="27">
        <v>2464990.9620991298</v>
      </c>
      <c r="D21" s="27">
        <v>2471956.5597667601</v>
      </c>
      <c r="E21" s="27">
        <v>2478736.1516034999</v>
      </c>
      <c r="F21" s="27">
        <v>2415115.7434402299</v>
      </c>
      <c r="G21" s="27">
        <v>2421667.63848397</v>
      </c>
      <c r="H21" s="30">
        <v>2428479.3002915499</v>
      </c>
      <c r="I21" s="27">
        <v>2435326.2390670599</v>
      </c>
      <c r="J21" s="27">
        <v>3350298.3236151598</v>
      </c>
      <c r="K21" s="27">
        <v>2968529.8104956299</v>
      </c>
      <c r="L21" s="27">
        <v>2982763.0466472302</v>
      </c>
      <c r="M21" s="27">
        <v>2870113.7026239098</v>
      </c>
    </row>
    <row r="22" spans="1:16212" s="22" customFormat="1">
      <c r="A22" s="20" t="s">
        <v>31</v>
      </c>
      <c r="B22" s="28">
        <v>22563014.415451877</v>
      </c>
      <c r="C22" s="28">
        <v>29395261.514577314</v>
      </c>
      <c r="D22" s="28">
        <v>41543706.457725935</v>
      </c>
      <c r="E22" s="28">
        <v>48397160.456268258</v>
      </c>
      <c r="F22" s="28">
        <v>53959414.983965032</v>
      </c>
      <c r="G22" s="28">
        <v>61985835.491253674</v>
      </c>
      <c r="H22" s="28">
        <v>63550557.228862971</v>
      </c>
      <c r="I22" s="28">
        <v>62012180.056851313</v>
      </c>
      <c r="J22" s="28">
        <v>67550200.776967928</v>
      </c>
      <c r="K22" s="28">
        <v>70071209.935860097</v>
      </c>
      <c r="L22" s="28">
        <v>72073403.884839639</v>
      </c>
      <c r="M22" s="28">
        <v>68890543.66034992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</row>
    <row r="23" spans="1:16212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</row>
    <row r="24" spans="1:16212">
      <c r="A24" s="40" t="s">
        <v>36</v>
      </c>
      <c r="B24" s="29">
        <f t="shared" ref="B24:M24" si="0">+B22+B23</f>
        <v>22563014.415451877</v>
      </c>
      <c r="C24" s="29">
        <f t="shared" si="0"/>
        <v>29395261.514577314</v>
      </c>
      <c r="D24" s="29">
        <f t="shared" si="0"/>
        <v>41543706.457725935</v>
      </c>
      <c r="E24" s="29">
        <f t="shared" si="0"/>
        <v>48397160.456268258</v>
      </c>
      <c r="F24" s="29">
        <f t="shared" si="0"/>
        <v>53959414.983965032</v>
      </c>
      <c r="G24" s="29">
        <f t="shared" si="0"/>
        <v>61985835.491253674</v>
      </c>
      <c r="H24" s="29">
        <f t="shared" si="0"/>
        <v>63550557.228862971</v>
      </c>
      <c r="I24" s="29">
        <f t="shared" si="0"/>
        <v>62012180.056851313</v>
      </c>
      <c r="J24" s="29">
        <f t="shared" si="0"/>
        <v>67550200.776967928</v>
      </c>
      <c r="K24" s="29">
        <f t="shared" si="0"/>
        <v>70071209.935860097</v>
      </c>
      <c r="L24" s="29">
        <f t="shared" si="0"/>
        <v>72073403.884839639</v>
      </c>
      <c r="M24" s="29">
        <f t="shared" si="0"/>
        <v>68890543.66034992</v>
      </c>
    </row>
    <row r="25" spans="1:16212" ht="11.25" customHeight="1">
      <c r="A25" s="34" t="s">
        <v>33</v>
      </c>
    </row>
  </sheetData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CARATULA</vt:lpstr>
      <vt:lpstr>2017</vt:lpstr>
      <vt:lpstr>2018</vt:lpstr>
      <vt:lpstr>2019</vt:lpstr>
      <vt:lpstr>2020</vt:lpstr>
      <vt:lpstr>2021</vt:lpstr>
      <vt:lpstr>2022</vt:lpstr>
      <vt:lpstr>2023</vt:lpstr>
      <vt:lpstr>'2018'!Área_de_impresión</vt:lpstr>
      <vt:lpstr>'2019'!Área_de_impresión</vt:lpstr>
      <vt:lpstr>CARATULA!Área_de_impresión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Varios 2 Office 365</dc:creator>
  <cp:lastModifiedBy>Varios 3 Office 365</cp:lastModifiedBy>
  <cp:lastPrinted>2025-04-23T21:29:26Z</cp:lastPrinted>
  <dcterms:created xsi:type="dcterms:W3CDTF">2025-03-24T21:43:56Z</dcterms:created>
  <dcterms:modified xsi:type="dcterms:W3CDTF">2025-04-23T21:30:07Z</dcterms:modified>
</cp:coreProperties>
</file>